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A-MMTF-Yeni Bölüm Başvurular\"/>
    </mc:Choice>
  </mc:AlternateContent>
  <xr:revisionPtr revIDLastSave="0" documentId="8_{E7E7F72D-15E1-40BA-8458-9D09F5711D09}" xr6:coauthVersionLast="47" xr6:coauthVersionMax="47" xr10:uidLastSave="{00000000-0000-0000-0000-000000000000}"/>
  <bookViews>
    <workbookView xWindow="-28920" yWindow="1545" windowWidth="29040" windowHeight="15720" activeTab="2" xr2:uid="{00000000-000D-0000-FFFF-FFFF00000000}"/>
  </bookViews>
  <sheets>
    <sheet name="Atama" sheetId="1" r:id="rId1"/>
    <sheet name="Atama Puan" sheetId="2" state="hidden" r:id="rId2"/>
    <sheet name="Puan Hesaplama"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3" l="1"/>
  <c r="F13" i="3"/>
  <c r="G13" i="3" s="1"/>
  <c r="E14" i="3"/>
  <c r="F14" i="3"/>
  <c r="E15" i="3"/>
  <c r="F15" i="3"/>
  <c r="G15" i="3" s="1"/>
  <c r="E16" i="3"/>
  <c r="F16" i="3"/>
  <c r="G16" i="3" s="1"/>
  <c r="E17" i="3"/>
  <c r="F17" i="3"/>
  <c r="G17" i="3"/>
  <c r="E18" i="3"/>
  <c r="F18" i="3"/>
  <c r="G18" i="3"/>
  <c r="E19" i="3"/>
  <c r="F19" i="3"/>
  <c r="G19" i="3"/>
  <c r="E20" i="3"/>
  <c r="F20" i="3"/>
  <c r="G20" i="3"/>
  <c r="E21" i="3"/>
  <c r="F21" i="3"/>
  <c r="G21" i="3"/>
  <c r="E22" i="3"/>
  <c r="F22" i="3"/>
  <c r="G22" i="3"/>
  <c r="E23" i="3"/>
  <c r="F23" i="3"/>
  <c r="G23" i="3"/>
  <c r="E24" i="3"/>
  <c r="F24" i="3"/>
  <c r="G24" i="3"/>
  <c r="E25" i="3"/>
  <c r="F25" i="3"/>
  <c r="G25" i="3"/>
  <c r="E26" i="3"/>
  <c r="F26" i="3"/>
  <c r="G26" i="3"/>
  <c r="E27" i="3"/>
  <c r="F27" i="3"/>
  <c r="G27" i="3"/>
  <c r="E28" i="3"/>
  <c r="F28" i="3"/>
  <c r="G28" i="3"/>
  <c r="E29" i="3"/>
  <c r="F29" i="3"/>
  <c r="G29" i="3"/>
  <c r="E30" i="3"/>
  <c r="F30" i="3"/>
  <c r="G30" i="3"/>
  <c r="E31" i="3"/>
  <c r="F31" i="3"/>
  <c r="G31" i="3"/>
  <c r="E32" i="3"/>
  <c r="F32" i="3"/>
  <c r="G32" i="3"/>
  <c r="E33" i="3"/>
  <c r="F33" i="3"/>
  <c r="G33" i="3"/>
  <c r="E34" i="3"/>
  <c r="F34" i="3"/>
  <c r="G34" i="3"/>
  <c r="E35" i="3"/>
  <c r="F35" i="3"/>
  <c r="G35" i="3"/>
  <c r="E36" i="3"/>
  <c r="F36" i="3"/>
  <c r="G36" i="3"/>
  <c r="E37" i="3"/>
  <c r="F37" i="3"/>
  <c r="G37" i="3"/>
  <c r="E38" i="3"/>
  <c r="F38" i="3"/>
  <c r="G38" i="3"/>
  <c r="E39" i="3"/>
  <c r="F39" i="3"/>
  <c r="G39" i="3"/>
  <c r="E40" i="3"/>
  <c r="F40" i="3"/>
  <c r="G40" i="3"/>
  <c r="E41" i="3"/>
  <c r="F41" i="3"/>
  <c r="G41" i="3"/>
  <c r="E42" i="3"/>
  <c r="F42" i="3"/>
  <c r="G42" i="3"/>
  <c r="E43" i="3"/>
  <c r="F43" i="3"/>
  <c r="G43" i="3"/>
  <c r="E44" i="3"/>
  <c r="F44" i="3"/>
  <c r="G44" i="3"/>
  <c r="E45" i="3"/>
  <c r="F45" i="3"/>
  <c r="G45" i="3"/>
  <c r="E46" i="3"/>
  <c r="F46" i="3"/>
  <c r="G46" i="3"/>
  <c r="E47" i="3"/>
  <c r="F47" i="3"/>
  <c r="G47" i="3"/>
  <c r="E48" i="3"/>
  <c r="F48" i="3"/>
  <c r="G48" i="3"/>
  <c r="E49" i="3"/>
  <c r="F49" i="3"/>
  <c r="G49" i="3"/>
  <c r="E50" i="3"/>
  <c r="F50" i="3"/>
  <c r="G50" i="3"/>
  <c r="E51" i="3"/>
  <c r="F51" i="3"/>
  <c r="G51" i="3"/>
  <c r="E52" i="3"/>
  <c r="F52" i="3"/>
  <c r="G52" i="3"/>
  <c r="E53" i="3"/>
  <c r="F53" i="3"/>
  <c r="G53" i="3"/>
  <c r="E54" i="3"/>
  <c r="F54" i="3"/>
  <c r="G54" i="3"/>
  <c r="E55" i="3"/>
  <c r="F55" i="3"/>
  <c r="G55" i="3"/>
  <c r="E56" i="3"/>
  <c r="F56" i="3"/>
  <c r="G56" i="3"/>
  <c r="E57" i="3"/>
  <c r="F57" i="3"/>
  <c r="G57" i="3"/>
  <c r="E58" i="3"/>
  <c r="F58" i="3"/>
  <c r="G58" i="3"/>
  <c r="E59" i="3"/>
  <c r="F59" i="3"/>
  <c r="G59" i="3"/>
  <c r="E60" i="3"/>
  <c r="F60" i="3"/>
  <c r="G60" i="3"/>
  <c r="E61" i="3"/>
  <c r="F61" i="3"/>
  <c r="G61" i="3"/>
  <c r="E62" i="3"/>
  <c r="F62" i="3"/>
  <c r="G62" i="3"/>
  <c r="E63" i="3"/>
  <c r="F63" i="3"/>
  <c r="G63" i="3"/>
  <c r="E64" i="3"/>
  <c r="F64" i="3"/>
  <c r="G64" i="3"/>
  <c r="E65" i="3"/>
  <c r="F65" i="3"/>
  <c r="G65" i="3"/>
  <c r="E66" i="3"/>
  <c r="F66" i="3"/>
  <c r="G66" i="3"/>
  <c r="E67" i="3"/>
  <c r="F67" i="3"/>
  <c r="G67" i="3"/>
  <c r="E68" i="3"/>
  <c r="F68" i="3"/>
  <c r="G68" i="3"/>
  <c r="E69" i="3"/>
  <c r="F69" i="3"/>
  <c r="G69" i="3"/>
  <c r="E70" i="3"/>
  <c r="F70" i="3"/>
  <c r="G70" i="3"/>
  <c r="E71" i="3"/>
  <c r="F71" i="3"/>
  <c r="G71" i="3"/>
  <c r="E72" i="3"/>
  <c r="F72" i="3"/>
  <c r="G72" i="3"/>
  <c r="E73" i="3"/>
  <c r="F73" i="3"/>
  <c r="G73" i="3"/>
  <c r="E74" i="3"/>
  <c r="F74" i="3"/>
  <c r="G74" i="3"/>
  <c r="E75" i="3"/>
  <c r="F75" i="3"/>
  <c r="G75" i="3"/>
  <c r="E76" i="3"/>
  <c r="F76" i="3"/>
  <c r="G76" i="3"/>
  <c r="E77" i="3"/>
  <c r="F77" i="3"/>
  <c r="G77" i="3"/>
  <c r="E78" i="3"/>
  <c r="F78" i="3"/>
  <c r="G78" i="3"/>
  <c r="E79" i="3"/>
  <c r="F79" i="3"/>
  <c r="G79" i="3"/>
  <c r="E80" i="3"/>
  <c r="F80" i="3"/>
  <c r="G80" i="3"/>
  <c r="E81" i="3"/>
  <c r="F81" i="3"/>
  <c r="G81" i="3"/>
  <c r="E82" i="3"/>
  <c r="F82" i="3"/>
  <c r="G82" i="3"/>
  <c r="E83" i="3"/>
  <c r="F83" i="3"/>
  <c r="G83" i="3"/>
  <c r="E84" i="3"/>
  <c r="F84" i="3"/>
  <c r="G84" i="3"/>
  <c r="E85" i="3"/>
  <c r="F85" i="3"/>
  <c r="G85" i="3"/>
  <c r="E86" i="3"/>
  <c r="F86" i="3"/>
  <c r="G86" i="3"/>
  <c r="E87" i="3"/>
  <c r="F87" i="3"/>
  <c r="G87" i="3"/>
  <c r="E88" i="3"/>
  <c r="F88" i="3"/>
  <c r="G88" i="3"/>
  <c r="E89" i="3"/>
  <c r="F89" i="3"/>
  <c r="G89" i="3"/>
  <c r="E90" i="3"/>
  <c r="F90" i="3"/>
  <c r="G90" i="3"/>
  <c r="E91" i="3"/>
  <c r="F91" i="3"/>
  <c r="G91" i="3"/>
  <c r="E92" i="3"/>
  <c r="F92" i="3"/>
  <c r="G92" i="3"/>
  <c r="E93" i="3"/>
  <c r="F93" i="3"/>
  <c r="G93" i="3"/>
  <c r="E94" i="3"/>
  <c r="F94" i="3"/>
  <c r="G94" i="3"/>
  <c r="E95" i="3"/>
  <c r="F95" i="3"/>
  <c r="G95" i="3"/>
  <c r="E96" i="3"/>
  <c r="F96" i="3"/>
  <c r="G96" i="3"/>
  <c r="E97" i="3"/>
  <c r="F97" i="3"/>
  <c r="G97" i="3"/>
  <c r="E98" i="3"/>
  <c r="F98" i="3"/>
  <c r="G98" i="3"/>
  <c r="E99" i="3"/>
  <c r="F99" i="3"/>
  <c r="G99" i="3"/>
  <c r="E100" i="3"/>
  <c r="F100" i="3"/>
  <c r="G100" i="3"/>
  <c r="E101" i="3"/>
  <c r="F101" i="3"/>
  <c r="G101" i="3"/>
  <c r="E102" i="3"/>
  <c r="F102" i="3"/>
  <c r="G102" i="3"/>
  <c r="E103" i="3"/>
  <c r="F103" i="3"/>
  <c r="G103" i="3"/>
  <c r="E104" i="3"/>
  <c r="F104" i="3"/>
  <c r="G104" i="3"/>
  <c r="E105" i="3"/>
  <c r="F105" i="3"/>
  <c r="G105" i="3"/>
  <c r="E106" i="3"/>
  <c r="F106" i="3"/>
  <c r="G106" i="3"/>
  <c r="E107" i="3"/>
  <c r="F107" i="3"/>
  <c r="G107" i="3"/>
  <c r="E108" i="3"/>
  <c r="F108" i="3"/>
  <c r="G108" i="3"/>
  <c r="E109" i="3"/>
  <c r="F109" i="3"/>
  <c r="G109" i="3"/>
  <c r="E110" i="3"/>
  <c r="F110" i="3"/>
  <c r="G110" i="3"/>
  <c r="E111" i="3"/>
  <c r="F111" i="3"/>
  <c r="G111" i="3"/>
  <c r="E112" i="3"/>
  <c r="F112" i="3"/>
  <c r="G112" i="3"/>
  <c r="E113" i="3"/>
  <c r="F113" i="3"/>
  <c r="G113" i="3"/>
  <c r="E114" i="3"/>
  <c r="F114" i="3"/>
  <c r="G114" i="3"/>
  <c r="E115" i="3"/>
  <c r="F115" i="3"/>
  <c r="G115" i="3"/>
  <c r="E116" i="3"/>
  <c r="F116" i="3"/>
  <c r="G116" i="3"/>
  <c r="E117" i="3"/>
  <c r="F117" i="3"/>
  <c r="G117" i="3"/>
  <c r="E118" i="3"/>
  <c r="F118" i="3"/>
  <c r="G118" i="3"/>
  <c r="E119" i="3"/>
  <c r="F119" i="3"/>
  <c r="G119" i="3"/>
  <c r="E120" i="3"/>
  <c r="F120" i="3"/>
  <c r="G120" i="3"/>
  <c r="E121" i="3"/>
  <c r="F121" i="3"/>
  <c r="G121" i="3"/>
  <c r="E122" i="3"/>
  <c r="F122" i="3"/>
  <c r="G122" i="3"/>
  <c r="E123" i="3"/>
  <c r="F123" i="3"/>
  <c r="G123" i="3"/>
  <c r="E124" i="3"/>
  <c r="F124" i="3"/>
  <c r="G124" i="3"/>
  <c r="E125" i="3"/>
  <c r="F125" i="3"/>
  <c r="G125" i="3"/>
  <c r="E126" i="3"/>
  <c r="F126" i="3"/>
  <c r="G126" i="3"/>
  <c r="E127" i="3"/>
  <c r="F127" i="3"/>
  <c r="G127" i="3"/>
  <c r="E128" i="3"/>
  <c r="F128" i="3"/>
  <c r="G128" i="3"/>
  <c r="E129" i="3"/>
  <c r="F129" i="3"/>
  <c r="G129" i="3"/>
  <c r="E130" i="3"/>
  <c r="F130" i="3"/>
  <c r="G130" i="3"/>
  <c r="E131" i="3"/>
  <c r="F131" i="3"/>
  <c r="G131" i="3"/>
  <c r="E132" i="3"/>
  <c r="F132" i="3"/>
  <c r="G132" i="3"/>
  <c r="E133" i="3"/>
  <c r="F133" i="3"/>
  <c r="G133" i="3"/>
  <c r="E134" i="3"/>
  <c r="F134" i="3"/>
  <c r="G134" i="3"/>
  <c r="E135" i="3"/>
  <c r="F135" i="3"/>
  <c r="G135" i="3"/>
  <c r="E136" i="3"/>
  <c r="F136" i="3"/>
  <c r="G136" i="3"/>
  <c r="E137" i="3"/>
  <c r="F137" i="3"/>
  <c r="G137" i="3"/>
  <c r="E138" i="3"/>
  <c r="F138" i="3"/>
  <c r="G138" i="3"/>
  <c r="E139" i="3"/>
  <c r="F139" i="3"/>
  <c r="G139" i="3"/>
  <c r="E140" i="3"/>
  <c r="F140" i="3"/>
  <c r="G140" i="3"/>
  <c r="E141" i="3"/>
  <c r="F141" i="3"/>
  <c r="G141" i="3"/>
  <c r="E142" i="3"/>
  <c r="F142" i="3"/>
  <c r="G142" i="3"/>
  <c r="E143" i="3"/>
  <c r="F143" i="3"/>
  <c r="G143" i="3"/>
  <c r="E144" i="3"/>
  <c r="F144" i="3"/>
  <c r="G144" i="3"/>
  <c r="E145" i="3"/>
  <c r="F145" i="3"/>
  <c r="G145" i="3"/>
  <c r="E146" i="3"/>
  <c r="F146" i="3"/>
  <c r="G146" i="3"/>
  <c r="E147" i="3"/>
  <c r="F147" i="3"/>
  <c r="G147" i="3"/>
  <c r="E148" i="3"/>
  <c r="F148" i="3"/>
  <c r="G148" i="3"/>
  <c r="E149" i="3"/>
  <c r="F149" i="3"/>
  <c r="G149" i="3"/>
  <c r="E150" i="3"/>
  <c r="F150" i="3"/>
  <c r="G150" i="3"/>
  <c r="E151" i="3"/>
  <c r="F151" i="3"/>
  <c r="G151" i="3"/>
  <c r="E152" i="3"/>
  <c r="F152" i="3"/>
  <c r="G152" i="3"/>
  <c r="E153" i="3"/>
  <c r="F153" i="3"/>
  <c r="G153" i="3"/>
  <c r="E154" i="3"/>
  <c r="F154" i="3"/>
  <c r="G154" i="3"/>
  <c r="E155" i="3"/>
  <c r="F155" i="3"/>
  <c r="G155" i="3"/>
  <c r="E156" i="3"/>
  <c r="F156" i="3"/>
  <c r="G156" i="3"/>
  <c r="E157" i="3"/>
  <c r="F157" i="3"/>
  <c r="G157" i="3"/>
  <c r="E158" i="3"/>
  <c r="F158" i="3"/>
  <c r="G158" i="3"/>
  <c r="E159" i="3"/>
  <c r="F159" i="3"/>
  <c r="G159" i="3"/>
  <c r="E160" i="3"/>
  <c r="F160" i="3"/>
  <c r="G160" i="3"/>
  <c r="E161" i="3"/>
  <c r="F161" i="3"/>
  <c r="G161" i="3"/>
  <c r="E162" i="3"/>
  <c r="F162" i="3"/>
  <c r="G162" i="3"/>
  <c r="E163" i="3"/>
  <c r="F163" i="3"/>
  <c r="G163" i="3"/>
  <c r="E164" i="3"/>
  <c r="F164" i="3"/>
  <c r="G164" i="3"/>
  <c r="E165" i="3"/>
  <c r="F165" i="3"/>
  <c r="G165" i="3"/>
  <c r="E166" i="3"/>
  <c r="F166" i="3"/>
  <c r="G166" i="3"/>
  <c r="E167" i="3"/>
  <c r="F167" i="3"/>
  <c r="G167" i="3"/>
  <c r="E168" i="3"/>
  <c r="F168" i="3"/>
  <c r="G168" i="3"/>
  <c r="E169" i="3"/>
  <c r="F169" i="3"/>
  <c r="G169" i="3"/>
  <c r="E170" i="3"/>
  <c r="F170" i="3"/>
  <c r="G170" i="3"/>
  <c r="E171" i="3"/>
  <c r="F171" i="3"/>
  <c r="G171" i="3"/>
  <c r="E172" i="3"/>
  <c r="F172" i="3"/>
  <c r="G172" i="3"/>
  <c r="E173" i="3"/>
  <c r="F173" i="3"/>
  <c r="G173" i="3"/>
  <c r="E174" i="3"/>
  <c r="F174" i="3"/>
  <c r="G174" i="3"/>
  <c r="E175" i="3"/>
  <c r="F175" i="3"/>
  <c r="G175" i="3"/>
  <c r="E176" i="3"/>
  <c r="F176" i="3"/>
  <c r="G176" i="3"/>
  <c r="E177" i="3"/>
  <c r="F177" i="3"/>
  <c r="G177" i="3"/>
  <c r="E178" i="3"/>
  <c r="F178" i="3"/>
  <c r="G178" i="3"/>
  <c r="E179" i="3"/>
  <c r="F179" i="3"/>
  <c r="G179" i="3"/>
  <c r="E180" i="3"/>
  <c r="F180" i="3"/>
  <c r="G180" i="3"/>
  <c r="E181" i="3"/>
  <c r="F181" i="3"/>
  <c r="G181" i="3"/>
  <c r="E182" i="3"/>
  <c r="F182" i="3"/>
  <c r="G182" i="3"/>
  <c r="E183" i="3"/>
  <c r="F183" i="3"/>
  <c r="G183" i="3"/>
  <c r="E184" i="3"/>
  <c r="F184" i="3"/>
  <c r="G184" i="3"/>
  <c r="E185" i="3"/>
  <c r="F185" i="3"/>
  <c r="G185" i="3"/>
  <c r="E186" i="3"/>
  <c r="F186" i="3"/>
  <c r="G186" i="3"/>
  <c r="E187" i="3"/>
  <c r="F187" i="3"/>
  <c r="G187" i="3"/>
  <c r="E188" i="3"/>
  <c r="F188" i="3"/>
  <c r="G188" i="3"/>
  <c r="E189" i="3"/>
  <c r="F189" i="3"/>
  <c r="G189" i="3"/>
  <c r="E190" i="3"/>
  <c r="F190" i="3"/>
  <c r="G190" i="3"/>
  <c r="E191" i="3"/>
  <c r="F191" i="3"/>
  <c r="G191" i="3"/>
  <c r="E192" i="3"/>
  <c r="F192" i="3"/>
  <c r="G192" i="3"/>
  <c r="E193" i="3"/>
  <c r="F193" i="3"/>
  <c r="G193" i="3"/>
  <c r="E194" i="3"/>
  <c r="F194" i="3"/>
  <c r="G194" i="3"/>
  <c r="E195" i="3"/>
  <c r="F195" i="3"/>
  <c r="G195" i="3"/>
  <c r="E196" i="3"/>
  <c r="F196" i="3"/>
  <c r="G196" i="3"/>
  <c r="E197" i="3"/>
  <c r="F197" i="3"/>
  <c r="G197" i="3"/>
  <c r="E198" i="3"/>
  <c r="F198" i="3"/>
  <c r="G198" i="3"/>
  <c r="E199" i="3"/>
  <c r="F199" i="3"/>
  <c r="G199" i="3"/>
  <c r="E200" i="3"/>
  <c r="F200" i="3"/>
  <c r="G200" i="3"/>
  <c r="E201" i="3"/>
  <c r="F201" i="3"/>
  <c r="G201" i="3"/>
  <c r="E202" i="3"/>
  <c r="F202" i="3"/>
  <c r="G202" i="3"/>
  <c r="E203" i="3"/>
  <c r="F203" i="3"/>
  <c r="G203" i="3"/>
  <c r="E204" i="3"/>
  <c r="F204" i="3"/>
  <c r="G204" i="3"/>
  <c r="E205" i="3"/>
  <c r="F205" i="3"/>
  <c r="G205" i="3"/>
  <c r="E206" i="3"/>
  <c r="F206" i="3"/>
  <c r="G206" i="3"/>
  <c r="E207" i="3"/>
  <c r="F207" i="3"/>
  <c r="G207" i="3"/>
  <c r="E208" i="3"/>
  <c r="F208" i="3"/>
  <c r="G208" i="3"/>
  <c r="E209" i="3"/>
  <c r="F209" i="3"/>
  <c r="G209" i="3"/>
  <c r="E210" i="3"/>
  <c r="F210" i="3"/>
  <c r="G210"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13" i="3"/>
  <c r="B12" i="3"/>
  <c r="E12" i="3"/>
  <c r="F12" i="3"/>
  <c r="G14" i="3" l="1"/>
  <c r="G12" i="3"/>
  <c r="G10" i="3" s="1"/>
</calcChain>
</file>

<file path=xl/sharedStrings.xml><?xml version="1.0" encoding="utf-8"?>
<sst xmlns="http://schemas.openxmlformats.org/spreadsheetml/2006/main" count="676" uniqueCount="308">
  <si>
    <t>ORCID ID:</t>
  </si>
  <si>
    <t>Faaliyet No</t>
  </si>
  <si>
    <t>Faaliyet Detayı</t>
  </si>
  <si>
    <t>Puan</t>
  </si>
  <si>
    <t>A. Uluslararası Makale</t>
  </si>
  <si>
    <t>A1</t>
  </si>
  <si>
    <t>SCI, SCI-E, SSCI veya AHCI kapsamındaki makale</t>
  </si>
  <si>
    <t>A2</t>
  </si>
  <si>
    <t>ESCI veya SCOPUS kapsamındaki makale</t>
  </si>
  <si>
    <t>A3</t>
  </si>
  <si>
    <t>SCI-Expanded, SSCI veya AHCI kapsamındaki derleme</t>
  </si>
  <si>
    <t>A4</t>
  </si>
  <si>
    <t>Diğer uluslararası indekslerde yayımlanmış makale/derleme</t>
  </si>
  <si>
    <t>A5</t>
  </si>
  <si>
    <t>SCI, SCI-E, SSCI veya AHCI kapsamındaki editöre mektup, araştırma notu, özet, vaka takdimi veya kitap kritiği</t>
  </si>
  <si>
    <t>A6</t>
  </si>
  <si>
    <t>SCI, SCI-E, SSCI veya AHCI kapsamındaki vaka takdimi</t>
  </si>
  <si>
    <t>A7</t>
  </si>
  <si>
    <t>Diğer uluslararası indeksli editöre mektup, araştırma notu, özet, vaka takdimi veya kitap kritiği</t>
  </si>
  <si>
    <t>B. Ulusal Makale</t>
  </si>
  <si>
    <t>B1</t>
  </si>
  <si>
    <t>ULAKBİM TR DİZİN ulusal makale</t>
  </si>
  <si>
    <t>B2</t>
  </si>
  <si>
    <t>Diğer hakemli dergide yayımlanmış ulusal makale</t>
  </si>
  <si>
    <t>B3</t>
  </si>
  <si>
    <t>Hakemli dergide yayılmlanmış editöre mektup, araştırma notu, derleme, özet, vaka takdimi veya kitap kritiği</t>
  </si>
  <si>
    <t>C. Kitap/ Kitap Bölümü</t>
  </si>
  <si>
    <t>C1</t>
  </si>
  <si>
    <t>BKCI kapsamındaki kitap</t>
  </si>
  <si>
    <t>C2</t>
  </si>
  <si>
    <t>BKCI kapsamındaki kitap bölümü</t>
  </si>
  <si>
    <t>C3</t>
  </si>
  <si>
    <t>Diğer uluslararası/ulusal kitap</t>
  </si>
  <si>
    <t>C4</t>
  </si>
  <si>
    <t>Diğer uluslararası/ulusal kitap bölümü</t>
  </si>
  <si>
    <t>C5</t>
  </si>
  <si>
    <t>Kitap çevirisi</t>
  </si>
  <si>
    <t>C6</t>
  </si>
  <si>
    <t>Kitap bölümü çevirisi</t>
  </si>
  <si>
    <t>C7</t>
  </si>
  <si>
    <t>Ansiklopedi yazarlığı</t>
  </si>
  <si>
    <t>C8</t>
  </si>
  <si>
    <t>Yardımcı ders kitabı (Üniversite onaylı)</t>
  </si>
  <si>
    <t>D. Atıflar</t>
  </si>
  <si>
    <t>D1</t>
  </si>
  <si>
    <t>SCI, SCI-E, SSCI,AHCI, ESCI veya SCOPUS kapsamında yapılan atıf</t>
  </si>
  <si>
    <t>D2</t>
  </si>
  <si>
    <t>BKCI kapsamındaki kitapta yapılan atıf</t>
  </si>
  <si>
    <t>D3</t>
  </si>
  <si>
    <t>ULAKBİM TR DİZİN kapsamındaki dergide yapılan atıf</t>
  </si>
  <si>
    <t>D4</t>
  </si>
  <si>
    <t>Diğer uluslararası/ulusal kitap veya dergide yapılan atıf</t>
  </si>
  <si>
    <t xml:space="preserve">E. Lisansüstü Tez Danışmanlığı (Adayın danışmanlığını yürüttüğü tamamlanmış) </t>
  </si>
  <si>
    <t>E1</t>
  </si>
  <si>
    <t xml:space="preserve">Doktora tezi </t>
  </si>
  <si>
    <t>E2</t>
  </si>
  <si>
    <t>Yüksek lisans tezi (en fazla 5 öğrenci için)</t>
  </si>
  <si>
    <t>E3</t>
  </si>
  <si>
    <t>Yüksek lisans Dönem Projesi (en fazla 5 öğrenci için)</t>
  </si>
  <si>
    <t>E4</t>
  </si>
  <si>
    <t>Lisans Bitirme Projesi/Bağımsız Çalışma (en fazla 5 grup için)</t>
  </si>
  <si>
    <t xml:space="preserve">F. Bilimsel Araştırma Projesi </t>
  </si>
  <si>
    <t xml:space="preserve">Başarı ile tamamlanmış AB Çerçeve Programı/TÜBİTAK (öğrenci projesi hariç) bilimsel araştırma projesinde    </t>
  </si>
  <si>
    <t>F1</t>
  </si>
  <si>
    <t xml:space="preserve">Koordinatör/yürütücü olmak </t>
  </si>
  <si>
    <t>F2</t>
  </si>
  <si>
    <t xml:space="preserve">Araştırmacı olmak </t>
  </si>
  <si>
    <t>F3</t>
  </si>
  <si>
    <t xml:space="preserve">Danışman olmak </t>
  </si>
  <si>
    <t>F4</t>
  </si>
  <si>
    <t xml:space="preserve">Bursiyer olmak </t>
  </si>
  <si>
    <t>F5</t>
  </si>
  <si>
    <t xml:space="preserve">Başarı ile tamamlanmış uluslararası destekli BAP'ta (derleme ve rapor hazırlama çalışmaları hariç) yürütücü/araştırmacı/danışman olmak </t>
  </si>
  <si>
    <t>F6</t>
  </si>
  <si>
    <t>Üniversiteler dışındaki kamu kurumu/özel kuruluşla yapılan başarı ile tamamlanmış ArGe/Ür-Ge’ye dayalı bilimsel araştırma projesinde yürütücü/araştırmacı/danışman olmak</t>
  </si>
  <si>
    <t>F7</t>
  </si>
  <si>
    <t xml:space="preserve">Başarı ile tamamlanmış üniversitedeki BAP'ta (tez ve uzmanlık projeleri hariç) yürütücü olmak </t>
  </si>
  <si>
    <t xml:space="preserve"> G. Bilimsel Toplantı</t>
  </si>
  <si>
    <t>G1</t>
  </si>
  <si>
    <t xml:space="preserve">Uluslararası bilimsel toplantıda sunulan tam metni/özeti CPCI’da basılı/elektronik olarak yayımlanmış çalışma </t>
  </si>
  <si>
    <t>G2</t>
  </si>
  <si>
    <t>Diğer uluslararası/ulusal bilimsel toplantıda sunulan tam metni/özeti, basılı/elektronik, poster olarak yayımlanmış çalışma</t>
  </si>
  <si>
    <t>Ğ. Eğitim-Öğretim (Bu maddeden en fazla 60 puan alınabilir.)</t>
  </si>
  <si>
    <t>Ğ1</t>
  </si>
  <si>
    <t xml:space="preserve">Dönemlik programlarda dört farklı yarıyılda ön lisans/lisans/lisansüstü ders vermiş olmak </t>
  </si>
  <si>
    <t>Ğ2</t>
  </si>
  <si>
    <t xml:space="preserve">Yıllık programlarda iki farklı yılda ön lisans/lisans/lisansüstü ders vermiş olmak </t>
  </si>
  <si>
    <t>H.  Patent/Faydalı Model (Puan kişi sayısına bölünür. )</t>
  </si>
  <si>
    <t>H1</t>
  </si>
  <si>
    <t xml:space="preserve">Tescil edilmiş uluslararası patent </t>
  </si>
  <si>
    <t>H2</t>
  </si>
  <si>
    <t xml:space="preserve">Tescil edilmiş ulusal patent </t>
  </si>
  <si>
    <t>H3</t>
  </si>
  <si>
    <t xml:space="preserve">Tescil edilmiş faydalı model </t>
  </si>
  <si>
    <t>H4</t>
  </si>
  <si>
    <t xml:space="preserve">Kişisel patent başvurusunda bulunmuş olmak </t>
  </si>
  <si>
    <t>I. Ödül</t>
  </si>
  <si>
    <t>I1</t>
  </si>
  <si>
    <t>YÖK Yılın Doktora Tezi Ödülü, YÖK Üstün Başarı Ödülü,  TÜBİTAK Bilim Ödülü, TÜBİTAK Teşvik Ödülü (UBYT Ödülü hariç), TÜBA GEBİP Ödülü, TÜBA TESEP Ödülü</t>
  </si>
  <si>
    <t>I2</t>
  </si>
  <si>
    <t>Kongre Ödülü, Sempozyum Ödülü</t>
  </si>
  <si>
    <t>I3</t>
  </si>
  <si>
    <t>Ulusalararası Tasarım Ödülü</t>
  </si>
  <si>
    <t>I4</t>
  </si>
  <si>
    <t>Ulusal Tasarım Ödülü</t>
  </si>
  <si>
    <t>İ. Editörlük ve Hakemlik</t>
  </si>
  <si>
    <t>İ1</t>
  </si>
  <si>
    <t>SCIE, SSCI, AHCI, ESCI veya Scopus kapsamındaki dergide editörlük</t>
  </si>
  <si>
    <t>İ2</t>
  </si>
  <si>
    <t>SCIE, SSCI, AHCI, ESCI veya Scopus kapsamındaki dergide yardımcı editörlük</t>
  </si>
  <si>
    <t>İ3</t>
  </si>
  <si>
    <t xml:space="preserve">BKCI veya Scopus kapsamındaki kitapta editörlük </t>
  </si>
  <si>
    <t>İ4</t>
  </si>
  <si>
    <t xml:space="preserve">BKCI veya Scopus kapsamındaki kitapta yardımcı editörlük </t>
  </si>
  <si>
    <t>İ5</t>
  </si>
  <si>
    <t xml:space="preserve">TR Dizin kapsamındaki dergide editörlük </t>
  </si>
  <si>
    <t>İ6</t>
  </si>
  <si>
    <t xml:space="preserve">TR Dizin kapsamındaki dergide yardımcı editörlük </t>
  </si>
  <si>
    <t>J. Geleneksel Türk Sanatları, Plastik Sanatlar, Tasarım, Sinema Bilim/Sanat Alanı</t>
  </si>
  <si>
    <t>J1</t>
  </si>
  <si>
    <t>Uluslararası/ulusal sergi içeriğinde en az 15 adet özgün sanat eseri/tasarımı/yorum çalışması barındıran kişisel sergi açmak</t>
  </si>
  <si>
    <t>J2</t>
  </si>
  <si>
    <t>Film festivaline seçilen, festival/sinema salonu/müze/sanat galerisi/kültür merkezinde davetli olarak özel gösterimi yapılan filmin (orta/uzun metrajlı belgesel/kurmaca/deneysel) yönetmenliğini yapmak</t>
  </si>
  <si>
    <t>J3</t>
  </si>
  <si>
    <t>Film festivaline seçilen, festival/sinema salonu/müze/sanat galerisi/kültür merkezinde davetli olarak özel gösterimi yapılan filmin görüntü yönetmenliğini yapmak</t>
  </si>
  <si>
    <t>J4</t>
  </si>
  <si>
    <t>Uluslararası/ulusal sergi, çalıştay, bienal, trienal, defile, gösteri, baskı, yayın, sunum, performans, festival, gösterim tarzındaki karma etkinlikte eseriyle yer almak</t>
  </si>
  <si>
    <t>J5</t>
  </si>
  <si>
    <t xml:space="preserve">Uluslararası/ulusal sergi, çalıştay, bienal, trienal, defile, gösteri, baskı, yayın, sunum, performans, festival, gösterim tarzındaki sanatsal etkinlikte gösterimi yapılmış filmin (orta/uzun metrajlı belgesel/kurmaca/deneysel) ekibinde yer almak </t>
  </si>
  <si>
    <t>J6</t>
  </si>
  <si>
    <t xml:space="preserve">Kamusal alanda eserinin sürekli olarak sergilenmesi </t>
  </si>
  <si>
    <t>J7</t>
  </si>
  <si>
    <t xml:space="preserve">Belgelendirmek kaydıyla kamu kurum ve kuruluşları ile özel tüzel kişiler bünyesinde uygulanan tasarımı olmak </t>
  </si>
  <si>
    <t>J8</t>
  </si>
  <si>
    <t xml:space="preserve">Reklam/tanıtım filmi/müzik klibi yapmak </t>
  </si>
  <si>
    <t xml:space="preserve">K. Klasik Batı Müziği/Kompozisyon </t>
  </si>
  <si>
    <t>K1</t>
  </si>
  <si>
    <t>Özgün Eser Solo çalgı, oda müziği, orkestra müziği (senfonik müzik), sahne müziği (opera, bale, modern dans, tiyatro, müzikli oyun), ses (vokal) topluluğu (eşlikli/eşliksiz koro, ses-piyano, solo insan sesi) ve elektronik müzik türlerinden yaratıcılık özelliğini, bestecilik niteliğini, teknik ve becerisini en üst düzeyde sergileyen, kendinden önce yapılmış kompozisyonlarla tema, ezgi, motif, cümle açılarından benzerlik göstermeyen, sanatsal üslup özelliği taşıyan özgün eser sunmak</t>
  </si>
  <si>
    <t xml:space="preserve">L. Klasik Batı Müziği/Yorumculuk </t>
  </si>
  <si>
    <t>L1</t>
  </si>
  <si>
    <t xml:space="preserve">Solo Konser Klasik batı müziğinin farklı dönemlerine ait farklı tür/formda seçkin solistik eserlerinden oluşan yorum/resital ile orkestra eşliğinde canlı solo konser vermek (Solo konsere ait video kaydı ile solo konserde yer alan eserin içerik, teknik, tarihsel, estetik, düşünsel (felsefi) bilgilerini içeren kişisel sunuş raporu, adayın doçentlik başvuru dosyasında bulunmalıdır. Radyo/TV’de yayımlanmış konser, yurt içinde/dışında verilen konser ile ilgili yayımlanmış kritik, ödül, görsel, işitsel ve yazılı belgeler jüri üyelerine gönderilecek dosyada yer almalıdır. Ancak anonslar ve çeşitli konuşmalar solo konser süresine dâhil değildir.) </t>
  </si>
  <si>
    <t>L2</t>
  </si>
  <si>
    <t xml:space="preserve">Albüm Solo icrâ olmak üzere (eşlikli/eşliksiz) bandrollü/dijital, yayınlanmış DVD/CD/kaset/plak kaydı olmak  (Albüme ait müzik kaydı ile albümde yer alan eserin içerik, teknik, tarihsel, estetik, düşünsel (felsefi) bilgilerini içeren kişisel sunuş raporu, adayın doçentlik başvuru dosyasında bulunmalıdır.) </t>
  </si>
  <si>
    <t>L3</t>
  </si>
  <si>
    <t xml:space="preserve">Albüm  Dijital müzik platformunda (şahsi kanallar hariç) yayınlanmış albüm yapmış olmak  (Albüme ait müzik kaydı ile albümde yer alan eserin içerik, teknik, tarihsel, estetik, düşünsel (felsefi) bilgilerini içeren kişisel sunuş raporu, adayın doçentlik başvuru dosyasında bulunmalıdır.) </t>
  </si>
  <si>
    <t>L4</t>
  </si>
  <si>
    <t xml:space="preserve">Türk bestecilerine ait alanında en az 40 dakikalık solo konser vermek </t>
  </si>
  <si>
    <t>L5</t>
  </si>
  <si>
    <t xml:space="preserve">Karma konserde icrâcı olarak bulunmak </t>
  </si>
  <si>
    <t>L6</t>
  </si>
  <si>
    <t>Oda müziği konserinde icrâcı olarak bulunmak</t>
  </si>
  <si>
    <t xml:space="preserve">M. Türk Sanat Müziği/Türk Halk Müziği Kompozisyon (Bestecilik) </t>
  </si>
  <si>
    <t>M1</t>
  </si>
  <si>
    <t xml:space="preserve">Özgün Eser Türk müziği türlerinden saz eseri/sözlü eser (klasik takım, fasıl, âyin, nâtık, dîvan, horon, halay, zeybek, yeni form, solo çalgı eseri) olarak; kendinden önce yapılmış kompozisyonlarla tema, ezgi, motif, cümle açılarından benzerlik göstermeyen, sanatsal üslup, tavır özelliği, yaratıcılık, bestecilik niteliği ve teknik beceriyi en üst düzeyde sergileyen özgün eser sunmak  (Özgün esere ait konser, resital, radyo-TV programı, stüdyo çalışması, dijital platform (şahsi kanallar hariç) kaydı, sahne icrasına ait video kaydı, stüdyo icrasına ait ses kaydı basılı materyali ile birlikte sunulmalıdır. Özgün eserin içerik, teknik, tarihsel, estetik, düşünsel (felsefi) bilgilerini içeren kişisel sunuş raporu, adayın doçentlik başvuru dosyasında bulunmalıdır. Sunulan kayıtlar ile ilgili icracıya ait (yorumcu) bilgi, belge (program kitapçığı, broşür, afiş), eser hakkında yazılmış eleştiri (kritik) yazısı, kazanılmış ödülü gösteren belge jüri üyelerine gönderilecek dosyada yer almalıdır. Müzik dağarcığı (çocuk şarkısı, etüt, alıştırmbu madde kapsamında puanlanamaz.) </t>
  </si>
  <si>
    <t>M2</t>
  </si>
  <si>
    <t>Türk müziği eğitiminde kullanılabilecek yayınlanmış/sergilenmiş en az 40 dakikalık müzik dağarcığı, çocuk şarkısı, etüt, alıştırma oluşturmak</t>
  </si>
  <si>
    <t>M3</t>
  </si>
  <si>
    <t>Türk müziği ses/çalgılarına yönelik seslendirme ve yorumlama becerisini geliştirici metot/alıştırma kitabı tarzında eser vermek</t>
  </si>
  <si>
    <t>N. Türk Sanat Müziği/Türk Halk Müziği Yorumculuk</t>
  </si>
  <si>
    <t>N1</t>
  </si>
  <si>
    <t xml:space="preserve">Konser Türk müziğinin farklı dönemlerine ait farklı tür/formda seçkin solo eserlerinden oluşan canlı solo konser vermek  (Solo konsere ait video kaydı ile solo konserde yer alan eserin içerik, teknik, tarihsel, estetik, düşünsel (felsefi) bilgilerini içeren kişisel sunuş raporu, adayın doçentlik başvuru dosyasında bulunmalıdır. Radyo/TV’de yayımlanmış konser, yurt içinde/dışında verilen konser ile ilgili yayımlanmış kritik, ödül, görsel, işitsel ve yazılı belgeler jüri üyelerine gönderilecek dosyada yer almalıdır.) </t>
  </si>
  <si>
    <t>N2</t>
  </si>
  <si>
    <t>N3</t>
  </si>
  <si>
    <t>Koro konserde icrâcı olarak bulunmak</t>
  </si>
  <si>
    <t xml:space="preserve">O. Orkestra Şefliği </t>
  </si>
  <si>
    <t>O1</t>
  </si>
  <si>
    <t xml:space="preserve">Şeflik Orkestra şefliği alanında farklı dönem/tür/ortam için bestelenmiş eser (senfoni, senfonik eser, konçerto ve solist eşliği, opera, bale, sahne eseri, oda orkestrası, modern topluluk) icralarından oluşan canlı konserlere ait toplamda en az dört saatlik video kaydı sunmak  (Video kaydının en az 30 dakikalık süresi Türk besteci eserlerinden oluşmalıdır. Sunulan kayıtlar en az üç farklı orkestra ile yapılmış olmalıdır. Her bir eserin içerik, teknik, tarihsel, estetik, düşünsel (felsefi) bilgilerini içeren kişisel sunuş raporu, görsel/işitsel kayıt, konser programı/afiş, adayın doçentlik başvuru dosyasında bulunmalıdır. </t>
  </si>
  <si>
    <t>O2</t>
  </si>
  <si>
    <t xml:space="preserve">Atölye çalışması (workshop) yapmak (Atölye çalışmasının en az üçer saatlik iki oturumdan oluşması ve akademik ortamda verilmesi zorunludur.) </t>
  </si>
  <si>
    <t>O3</t>
  </si>
  <si>
    <t>Alan özelliğini, niteliğini, uluslararası boyutunu, içeriğini, konusunu anlatan, dijital platformda (şahsi kanallar hariç) yayınlanmış en az 30 dakikalık ses/video kaydı olmak</t>
  </si>
  <si>
    <t xml:space="preserve">Ö. Müzik Teknolojileri </t>
  </si>
  <si>
    <t>Ö1</t>
  </si>
  <si>
    <t xml:space="preserve">Görsel/işitsel (film, belgesel, klip, tanıtım, albüm) yapımda müzik üretimi, ses tasarımı, kayıt, miks, mastering yaparak prodüksiyon süreci yürütmek/yapmak </t>
  </si>
  <si>
    <t>Ö2</t>
  </si>
  <si>
    <t>Akustik/yazılım/donanım/çalgı tasarlamak/üretim sürecinde bulunmak</t>
  </si>
  <si>
    <t>Ö3</t>
  </si>
  <si>
    <t>Atölye çalışması (workshop) yapmak</t>
  </si>
  <si>
    <t>Ö4</t>
  </si>
  <si>
    <t xml:space="preserve">P. Müzik Teorileri/Müzikoloji (Müzik Bilimi) </t>
  </si>
  <si>
    <t>P1</t>
  </si>
  <si>
    <t>R. Tiyatro Kuramı/Oyun Kuramı</t>
  </si>
  <si>
    <t>R1</t>
  </si>
  <si>
    <t>Oyun/film/sahne gösterisi çalışmasında, araştırma/yorum/dramatik tasarım/yazınsal danışmanlık alanında görev almak</t>
  </si>
  <si>
    <t>S. Oyunculuk-Reji</t>
  </si>
  <si>
    <t>S1</t>
  </si>
  <si>
    <t xml:space="preserve">Oyunculuk Ödenekli/ulusal tiyatroda rol almak  (Rolün video kaydı ile kuramsal çalışması (yazar ve dönemi, rol analizi, rol çalışma yöntemi, oyun ve rol yorumu) adayın doçentlik başvuru dosyasında bulunmalıdır.) </t>
  </si>
  <si>
    <t>S2</t>
  </si>
  <si>
    <t xml:space="preserve">Reji Ödenekli/ulusal tiyatroda oyun sahnelemek (Sahnelenen oyuna ilişkin video kaydı ile reji defteri, adayın doçentlik başvuru dosyasında bulunmalıdır.) </t>
  </si>
  <si>
    <t>S3</t>
  </si>
  <si>
    <t>Atölye çalışması yapmak</t>
  </si>
  <si>
    <t>S4</t>
  </si>
  <si>
    <t>Tiyatro topluluğu çalıştırmak</t>
  </si>
  <si>
    <t>S5</t>
  </si>
  <si>
    <t>Rejisör yardımcılığı yapmış olmak</t>
  </si>
  <si>
    <t xml:space="preserve">Ş. Yorum-Dramatik Yazarlık </t>
  </si>
  <si>
    <t>Ş1</t>
  </si>
  <si>
    <t>Sahne, radyo, televizyon, sinema dallarında dramatik nitelikli yayınlanmış/sahnelenmiş metin yazmak</t>
  </si>
  <si>
    <t>Ş2</t>
  </si>
  <si>
    <t>Özgün oyun metni yazmak</t>
  </si>
  <si>
    <t>Ş3</t>
  </si>
  <si>
    <t>Ş4</t>
  </si>
  <si>
    <t>Senaryo incelemesi yazmak</t>
  </si>
  <si>
    <t>Ş5</t>
  </si>
  <si>
    <t>Eleştiri ve tanıtım yazısı yazmak</t>
  </si>
  <si>
    <t xml:space="preserve">T. Sahne Tasarımı </t>
  </si>
  <si>
    <t>T1</t>
  </si>
  <si>
    <t xml:space="preserve">Ödenekli/ulusal tiyatro/opera/balede sahnelenmiş oyun/sinema/dizi platolarında uygulanmış özgün tasarım çalışması (sahne/dekor/kostüm/ışık) yapmak (Tasarımın görsel, yazılı belgesi, çizimi, adayın doçentlik başvuru dosyasında bulunmalıdır.) </t>
  </si>
  <si>
    <t>T2</t>
  </si>
  <si>
    <t>T3</t>
  </si>
  <si>
    <t>Scenography/rejisörlük yapmış olmak</t>
  </si>
  <si>
    <t xml:space="preserve">U. Opera Şarkıcılığı ve Rejisörlüğü </t>
  </si>
  <si>
    <t>U1</t>
  </si>
  <si>
    <r>
      <rPr>
        <b/>
        <sz val="10"/>
        <color theme="1"/>
        <rFont val="Arial"/>
        <family val="2"/>
      </rPr>
      <t>Opera Şarkıcılığı</t>
    </r>
    <r>
      <rPr>
        <sz val="10"/>
        <color theme="1"/>
        <rFont val="Arial"/>
        <family val="2"/>
      </rPr>
      <t xml:space="preserve"> 
Farklı dönemlere ait farklı opera eserlerinden sahnelenmiş olmak kaydıyla, opera eserinde solist icrâcı olarak bulunmak (Opera şarkıcılığının video kaydı ile belgesi/opera aryalarından oluşan, orkestra veya piyano eşlikli en az dört değişik konserden alınmış toplamda en az iki buçuk saatlik video kaydı, adayın doçentlik başvuru dosyasında bulunmalıdır.) </t>
    </r>
  </si>
  <si>
    <t>U2</t>
  </si>
  <si>
    <r>
      <rPr>
        <b/>
        <sz val="10"/>
        <color theme="1"/>
        <rFont val="Arial"/>
        <family val="2"/>
      </rPr>
      <t xml:space="preserve">Opera Rejisörlüğü </t>
    </r>
    <r>
      <rPr>
        <sz val="10"/>
        <color theme="1"/>
        <rFont val="Arial"/>
        <family val="2"/>
      </rPr>
      <t xml:space="preserve">
Opera eseri sahnelemiş olmak (Sahnelenen oyuna ilişkin video kaydı ile reji defteri, adayın doçentlik başvuru dosyasında bulunmalıdır.) </t>
    </r>
  </si>
  <si>
    <t>U3</t>
  </si>
  <si>
    <t>Bir eşlik çalgısı ile solo olarak en az 45 dakikalık stüdyo kaydı sunmak</t>
  </si>
  <si>
    <t>U4</t>
  </si>
  <si>
    <t>Farklı repertuvardan oluşan farklı sahne etkinliğinde icracı olarak bulunmak</t>
  </si>
  <si>
    <t xml:space="preserve">Ü. Klasik Bale </t>
  </si>
  <si>
    <t>Ü1</t>
  </si>
  <si>
    <t xml:space="preserve">Sahnelenmiş eserde (klasik bale repertuvarı) solist olarak rol almak
(Solistliğin video kaydı ile belgesi, adayın doçentlik başvuru dosyasında bulunmalıdır.) </t>
  </si>
  <si>
    <t>Ü2</t>
  </si>
  <si>
    <t xml:space="preserve">Eser/eserden bölüm (klasik bale repertuvarı) sahnelemek
(Sahnelene eser/eserde bölümün video kaydı ile belgesi, adayın doçentlik başvuru dosyasında bulunmalıdır.) </t>
  </si>
  <si>
    <t>Ü3</t>
  </si>
  <si>
    <t xml:space="preserve">Bale repertuvarının 20. ve 21. yy. corps de ballet/pas de deux/pas de trois/pas de quatresolo eserinde solist olarak rol almak (Solistliğin video kaydı ve eserin orijinal kaydı, adayın doçentlik başvuru dosyasında  bulunmalıdır.) </t>
  </si>
  <si>
    <t>Ü4</t>
  </si>
  <si>
    <t>Bale repertuvarının 20. ve 21. yy. corps de ballet/pas de deux/pas de trois/pas de quatre  solo eserinde eser sahnelemek    (Sahnelenen eserin video kaydı ve eserin orijinal kaydı, adayın doçentlik başvuru dosyasında bulunmalıdır.)</t>
  </si>
  <si>
    <t>Ü5</t>
  </si>
  <si>
    <t>Koreografisini yaptığı (üç dakikadan uzun) eseri sahnelemek (Sahnelenen eserin belge ve raporu, adayın doçentlik başvuru dosyasında bulunmalıdır.)</t>
  </si>
  <si>
    <t>Ü6</t>
  </si>
  <si>
    <t>Ulusal/uluslararası festival, workshop, bienal, gösterim etkinliğine katılmak/etkinlik düzenlemek</t>
  </si>
  <si>
    <t xml:space="preserve">V. Dans ve Koreografi/Çağdaş Dans </t>
  </si>
  <si>
    <t>V1</t>
  </si>
  <si>
    <t xml:space="preserve">Dansçı (çağdaş dans, modern dans, fiziksel tiyatro, performans icracısı) olarak, 
uluslararası/ulusal kurum/organizasyonda sahnelenen eser/projede rol almak   
(Dansçılığın video kaydı, ilgili kurum/organizasyonundan alınmış görsel/yazılı belgesi,  adayın doçentlik başvuru dosyasında bulunmalıdır.) </t>
  </si>
  <si>
    <t>V2</t>
  </si>
  <si>
    <t xml:space="preserve">Koreograf olarak, uluslararası/ulusal kurum/organizasyonda sahnelenen eserin 
koreografisini gerçekleştirmek (Koreograflığın video kaydı, ilgili kurum/organizasyonundan alınmış görsel/yazılı belgesi,  yaratı içerikleri hakkında sunuş raporu, adayın doçentlik başvuru dosyasında  bulunmalıdır.) </t>
  </si>
  <si>
    <t>V3</t>
  </si>
  <si>
    <t>Uluslararası organizasyonda, Çağdaş Dans/Modern Dans Tekniği, Koreografi, Dans Kompozisyonu, Repertuvar, Doğaçlama dersinde eğitmenlik yapmış olmak</t>
  </si>
  <si>
    <t>V4</t>
  </si>
  <si>
    <t>Uluslararası/ulusal festival, workshop, bienal, gösterim etkinliğine katılmak/etkinlik  düzenlemek</t>
  </si>
  <si>
    <t>Y. Halk Dansları</t>
  </si>
  <si>
    <t>Y1</t>
  </si>
  <si>
    <t xml:space="preserve">Koreografisini yaptığı eseri sahnelemek (Koreograflığın video kaydı, ilgili kurum/organizasyonundan alınmış görsel/yazılı belgesi,  yaratı içeriği, paterni hakkında raporu, adayın doçentlik başvuru dosyasında bulunmalıdır.) </t>
  </si>
  <si>
    <t>Y2</t>
  </si>
  <si>
    <t xml:space="preserve">Kurumda sahnelenen eserde solist olarak rol almak (Solistliğin video kaydı, ilgili kurumdan alınmış görsel/yazılı belgesi, adayın doçentlik  başvuru dosyasında bulunmalıdır.) </t>
  </si>
  <si>
    <t>Y3</t>
  </si>
  <si>
    <t>Türk halk oyunları alanında, konulu gösteri/festival etkinliğinde yapımcı/yorumcu/eğitici/koreograf olarak yer almak  (Konulu gösteri/festival ekinliğinin video kaydı, ilgili kurumdan alınmış görsel/yazılı  belgesi, yaratı içeriği, paterni hakkında raporu, adayın doçentlik başvuru dosyasında bulunmalıdır.)</t>
  </si>
  <si>
    <t>Y4</t>
  </si>
  <si>
    <t>Halk dansları topluluğu yönetmek</t>
  </si>
  <si>
    <t>Y5</t>
  </si>
  <si>
    <t>Halk dansları sahne projesinin anlatım metnini (senaryosunu) hazırlamak</t>
  </si>
  <si>
    <t>Z. Yarışma, Proje ve Yazılım</t>
  </si>
  <si>
    <t>Z1</t>
  </si>
  <si>
    <r>
      <rPr>
        <b/>
        <sz val="10"/>
        <color rgb="FF000000"/>
        <rFont val="Arial"/>
        <family val="2"/>
      </rPr>
      <t xml:space="preserve">Yarışma
</t>
    </r>
    <r>
      <rPr>
        <sz val="10"/>
        <color rgb="FF000000"/>
        <rFont val="Arial"/>
        <family val="2"/>
      </rPr>
      <t>Geçerli yasa, yönetmelik ve esaslar çerçevesinde, ilgili kuruluşlar (Meslek Odaları, Yerel Yönetimler, Kamu Kurumları, Özel Kuruluşlar, Uluslararası Kuruluşlar) tarafından düzenlenen, mimarlık, planlama, kentsel tasarım, peyzaj tasarımı, iç mimari tasarım, endüstri ürünleri tasarımı yarışmalarında (öğrenci yarışması hariç) ödül/mansiyon alan ekip yürütücüsü/üyesi olmak (danışmanlık hariç)</t>
    </r>
  </si>
  <si>
    <t>Z2</t>
  </si>
  <si>
    <r>
      <rPr>
        <b/>
        <sz val="10"/>
        <color rgb="FF000000"/>
        <rFont val="Arial"/>
        <family val="2"/>
      </rPr>
      <t xml:space="preserve">Uygulanmış/Tamamlanmış Proje
</t>
    </r>
    <r>
      <rPr>
        <sz val="10"/>
        <color rgb="FF000000"/>
        <rFont val="Arial"/>
        <family val="2"/>
      </rPr>
      <t>Geçerli yasa, yönetmelik ve esaslar çerçevesinde, üniversite döner sermayesi veya üniversiteye bağlı kuruluşlar aracılığı ile veya üniversite dışında bulunduğu sürede ürettiği uygulanmış/tamamlanmış tasarım/planlama/koruma projesi hakkında kendisi veya başkası tarafından makale, kitap bölümü veya kitap yazmış/yazılmış olmak</t>
    </r>
  </si>
  <si>
    <t>Z3</t>
  </si>
  <si>
    <r>
      <rPr>
        <b/>
        <sz val="10"/>
        <color rgb="FF000000"/>
        <rFont val="Arial"/>
        <family val="2"/>
      </rPr>
      <t xml:space="preserve">Yazılım
</t>
    </r>
    <r>
      <rPr>
        <sz val="10"/>
        <color rgb="FF000000"/>
        <rFont val="Arial"/>
        <family val="2"/>
      </rPr>
      <t>Proje ve yapım yönetimi, tasarımı, planlama alanlarında yazılım üreticisi olmak.</t>
    </r>
  </si>
  <si>
    <t>AA. Diğer Akademik Çalışmalar</t>
  </si>
  <si>
    <t>AA1</t>
  </si>
  <si>
    <t xml:space="preserve">Web of Science’a göre h-indeksi en az 5 olmak </t>
  </si>
  <si>
    <t>AA2</t>
  </si>
  <si>
    <t xml:space="preserve">YÖK’ün kabul ettiği sıralama kuruluşlarının herhangi birinde yer alan ilk 300 üniversitede kesintisiz en az altı ay yurt dışı araştırma veya öğretim faaliyetinde bulunmuş olmak </t>
  </si>
  <si>
    <t>AA3</t>
  </si>
  <si>
    <t>Ulusal/uluslararası film festivalinde jüri üyeliği/yürütücü/koordinatörlük/danışmanlık yapmak</t>
  </si>
  <si>
    <t>AA4</t>
  </si>
  <si>
    <t xml:space="preserve">Kısa film/uzun metraj filmde yönetmenlik/yönetmen yardımcılığı/danışmanlık yapmak </t>
  </si>
  <si>
    <t>AA5</t>
  </si>
  <si>
    <t xml:space="preserve">Ulusal televizyon/sinema/dijital platformda yayınlanmış olan dizi/belgesel/müzik klibi/reklam filmi/film içeriklerinde bilim alanı ile ilgili görev almak </t>
  </si>
  <si>
    <t>Açıklama:</t>
  </si>
  <si>
    <t>Tek yazarlı yayınlarda (makale, kitap, bildiri) yazar tam puan alır. İki yazarlı çalışmalarda adayın puanı hesaplanırken belirtilen faaliyet puanı, sıralama fark etmeksizin tüm yazarlar için 0,80 ile üç yazarlı çalışmalarda 0,70 ile dört yazarlı çalışmalarda 0,60 ile beş yazarlı çalışmalarda 0,50 ile ve altı ve daha fazla sayıda yazarlı çalışmalarda 0,40 ile çarpılır.</t>
  </si>
  <si>
    <t>Temel Puan</t>
  </si>
  <si>
    <t>Hesaplama Türü</t>
  </si>
  <si>
    <t>Maksimum Adet</t>
  </si>
  <si>
    <t>Yazar katsayısı</t>
  </si>
  <si>
    <t>Doğrudan</t>
  </si>
  <si>
    <t>Doktora tezi</t>
  </si>
  <si>
    <t>Tescil edilmiş uluslararası patent</t>
  </si>
  <si>
    <t>Kişi sayısına böl</t>
  </si>
  <si>
    <t>Tescil edilmiş ulusal patent</t>
  </si>
  <si>
    <t>Tescil edilmiş faydalı model</t>
  </si>
  <si>
    <t>Kişisel patent başvurusunda bulunmuş olmak</t>
  </si>
  <si>
    <t>BKCI veya Scopus kapsamındaki kitapta editörlük</t>
  </si>
  <si>
    <t>BKCI veya Scopus kapsamındaki kitapta yardımcı editörlük</t>
  </si>
  <si>
    <t>TR Dizin kapsamındaki dergide editörlük</t>
  </si>
  <si>
    <t>TR Dizin kapsamındaki dergide yardımcı editörlük</t>
  </si>
  <si>
    <t xml:space="preserve">Opera Şarkıcılığı 
Farklı dönemlere ait farklı opera eserlerinden sahnelenmiş olmak kaydıyla, opera eserinde solist icrâcı olarak bulunmak (Opera şarkıcılığının video kaydı ile belgesi/opera aryalarından oluşan, orkestra veya piyano eşlikli en az dört değişik konserden alınmış toplamda en az iki buçuk saatlik video kaydı, adayın doçentlik başvuru dosyasında bulunmalıdır.) </t>
  </si>
  <si>
    <t xml:space="preserve">Opera Rejisörlüğü 
Opera eseri sahnelemiş olmak (Sahnelenen oyuna ilişkin video kaydı ile reji defteri, adayın doçentlik başvuru dosyasında bulunmalıdır.) </t>
  </si>
  <si>
    <t>Yarışma
Geçerli yasa, yönetmelik ve esaslar çerçevesinde, ilgili kuruluşlar (Meslek Odaları, Yerel Yönetimler, Kamu Kurumları, Özel Kuruluşlar, Uluslararası Kuruluşlar) tarafından düzenlenen, mimarlık, planlama, kentsel tasarım, peyzaj tasarımı, iç mimari tasarım, endüstri ürünleri tasarımı yarışmalarında (öğrenci yarışması hariç) ödül/mansiyon alan ekip yürütücüsü/üyesi olmak (danışmanlık hariç)</t>
  </si>
  <si>
    <t>Uygulanmış/Tamamlanmış Proje
Geçerli yasa, yönetmelik ve esaslar çerçevesinde, üniversite döner sermayesi veya üniversiteye bağlı kuruluşlar aracılığı ile veya üniversite dışında bulunduğu sürede ürettiği uygulanmış/tamamlanmış tasarım/planlama/koruma projesi hakkında kendisi veya başkası tarafından makale, kitap bölümü veya kitap yazmış/yazılmış olmak</t>
  </si>
  <si>
    <t>Yazılım
Proje ve yapım yönetimi, tasarımı, planlama alanlarında yazılım üreticisi olmak.</t>
  </si>
  <si>
    <t>Akademik Faaliyet / Yayın Puan Hesaplama</t>
  </si>
  <si>
    <t>Toplam Puan</t>
  </si>
  <si>
    <t>Adet</t>
  </si>
  <si>
    <t>Yazar/Kişi Sayısı</t>
  </si>
  <si>
    <t>Hesaplanan Puan</t>
  </si>
  <si>
    <t>Ham Puan</t>
  </si>
  <si>
    <t>Zorunlu</t>
  </si>
  <si>
    <t>Web of Science’a göre h-indeksi</t>
  </si>
  <si>
    <t>WoS Q1 Dergilerindeki Yayın Sayısı (Son 3 yıl)</t>
  </si>
  <si>
    <t>WoS Q2 Dergilerindeki Yayın Sayısı (Son 3 yıl)</t>
  </si>
  <si>
    <t>WoS Q3 Dergilerindeki Yayın Sayısı (Son 3 yıl)</t>
  </si>
  <si>
    <t>WoS Q4 Dergilerindeki Yayın Sayısı (Son 3 yıl)</t>
  </si>
  <si>
    <t>Proje sayısı</t>
  </si>
  <si>
    <t>Öncelikle zorunlu faaliyetler doldurulmalıdır. h-indeksi adet kısmına yazılabilir. Daha sonra puanda dikkate alınacak akademik faliyetler Faaliyet No açılır listesinden seçilir; Faaliyet Detayı ve Temel Puan otomatik gelir.</t>
  </si>
  <si>
    <t>Faaliyet Türü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</si>
</sst>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ont>
    <font>
      <b/>
      <sz val="11"/>
      <color rgb="FFFFFFFF"/>
      <name val="Calibri"/>
      <family val="2"/>
      <charset val="162"/>
    </font>
    <font>
      <sz val="11"/>
      <color theme="1"/>
      <name val="Calibri"/>
      <family val="2"/>
      <charset val="162"/>
    </font>
    <font>
      <sz val="11"/>
      <color theme="1"/>
      <name val="Calibri"/>
      <family val="2"/>
      <charset val="162"/>
    </font>
    <font>
      <sz val="10"/>
      <color theme="1"/>
      <name val="Arial"/>
      <family val="2"/>
      <charset val="162"/>
    </font>
    <font>
      <b/>
      <sz val="10"/>
      <color rgb="FFFFFFFF"/>
      <name val="Arial"/>
      <family val="2"/>
      <charset val="162"/>
    </font>
    <font>
      <sz val="10"/>
      <color rgb="FF000000"/>
      <name val="Arial"/>
      <family val="2"/>
      <charset val="162"/>
    </font>
    <font>
      <b/>
      <sz val="10"/>
      <color theme="0"/>
      <name val="Arial"/>
      <family val="2"/>
      <charset val="162"/>
    </font>
    <font>
      <b/>
      <sz val="10"/>
      <color theme="1"/>
      <name val="Arial"/>
      <family val="2"/>
      <charset val="162"/>
    </font>
    <font>
      <b/>
      <sz val="10"/>
      <color theme="1"/>
      <name val="Arial"/>
      <family val="2"/>
    </font>
    <font>
      <sz val="10"/>
      <color theme="1"/>
      <name val="Arial"/>
      <family val="2"/>
    </font>
    <font>
      <b/>
      <sz val="10"/>
      <color rgb="FF000000"/>
      <name val="Arial"/>
      <family val="2"/>
    </font>
    <font>
      <sz val="10"/>
      <color rgb="FF000000"/>
      <name val="Arial"/>
      <family val="2"/>
    </font>
    <font>
      <b/>
      <sz val="12"/>
      <color rgb="FFFFFFFF"/>
      <name val="Arial"/>
      <family val="2"/>
      <charset val="162"/>
    </font>
    <font>
      <sz val="11"/>
      <color theme="1"/>
      <name val="Arial"/>
      <family val="2"/>
      <charset val="162"/>
    </font>
    <font>
      <i/>
      <sz val="11"/>
      <color rgb="FF1F2937"/>
      <name val="Arial"/>
      <family val="2"/>
      <charset val="162"/>
    </font>
    <font>
      <b/>
      <sz val="11"/>
      <color rgb="FF1F4E78"/>
      <name val="Arial"/>
      <family val="2"/>
      <charset val="162"/>
    </font>
    <font>
      <b/>
      <sz val="11"/>
      <color rgb="FFFFFFFF"/>
      <name val="Arial"/>
      <family val="2"/>
      <charset val="162"/>
    </font>
    <font>
      <sz val="10"/>
      <color theme="1"/>
      <name val="Arial"/>
      <family val="2"/>
      <charset val="162"/>
    </font>
    <font>
      <sz val="8"/>
      <name val="Calibri"/>
      <family val="2"/>
      <charset val="162"/>
    </font>
  </fonts>
  <fills count="11">
    <fill>
      <patternFill patternType="none"/>
    </fill>
    <fill>
      <patternFill patternType="gray125"/>
    </fill>
    <fill>
      <patternFill patternType="solid">
        <fgColor rgb="FFD9EAF7"/>
      </patternFill>
    </fill>
    <fill>
      <patternFill patternType="solid">
        <fgColor rgb="FF5B9BD5"/>
      </patternFill>
    </fill>
    <fill>
      <patternFill patternType="solid">
        <fgColor rgb="FF5B9BD5"/>
      </patternFill>
    </fill>
    <fill>
      <patternFill patternType="solid">
        <fgColor theme="4" tint="0.79992065187536243"/>
        <bgColor indexed="65"/>
      </patternFill>
    </fill>
    <fill>
      <patternFill patternType="solid">
        <fgColor rgb="FFD9EAF7"/>
      </patternFill>
    </fill>
    <fill>
      <patternFill patternType="solid">
        <fgColor rgb="FF1F4E78"/>
      </patternFill>
    </fill>
    <fill>
      <patternFill patternType="solid">
        <fgColor rgb="FF1F4E78"/>
      </patternFill>
    </fill>
    <fill>
      <patternFill patternType="solid">
        <fgColor theme="4" tint="0.79998168889431442"/>
        <bgColor theme="4" tint="0.79998168889431442"/>
      </patternFill>
    </fill>
    <fill>
      <patternFill patternType="solid">
        <fgColor theme="0"/>
        <bgColor indexed="64"/>
      </patternFill>
    </fill>
  </fills>
  <borders count="15">
    <border>
      <left/>
      <right/>
      <top/>
      <bottom/>
      <diagonal/>
    </border>
    <border>
      <left/>
      <right style="thin">
        <color theme="4" tint="0.39997558519241921"/>
      </right>
      <top style="thin">
        <color theme="4" tint="0.39997558519241921"/>
      </top>
      <bottom style="thin">
        <color theme="4" tint="0.39997558519241921"/>
      </bottom>
      <diagonal/>
    </border>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diagonal/>
    </border>
    <border>
      <left/>
      <right/>
      <top/>
      <bottom/>
      <diagonal/>
    </border>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2"/>
  </cellStyleXfs>
  <cellXfs count="57">
    <xf numFmtId="0" fontId="0" fillId="0" borderId="0" xfId="0"/>
    <xf numFmtId="0" fontId="1" fillId="3" borderId="0" xfId="0" applyFont="1" applyFill="1" applyAlignment="1">
      <alignment horizontal="center" vertical="center" wrapText="1"/>
    </xf>
    <xf numFmtId="0" fontId="0" fillId="0" borderId="0" xfId="0" applyAlignment="1">
      <alignment vertical="top" wrapText="1"/>
    </xf>
    <xf numFmtId="1" fontId="0" fillId="0" borderId="0" xfId="0" applyNumberFormat="1" applyAlignment="1">
      <alignment vertical="top" wrapText="1"/>
    </xf>
    <xf numFmtId="0" fontId="0" fillId="5" borderId="1" xfId="0" applyFill="1" applyBorder="1" applyAlignment="1">
      <alignment vertical="top" wrapText="1"/>
    </xf>
    <xf numFmtId="0" fontId="0" fillId="0" borderId="1" xfId="0" applyBorder="1" applyAlignment="1">
      <alignment vertical="top" wrapText="1"/>
    </xf>
    <xf numFmtId="0" fontId="1" fillId="4" borderId="1" xfId="0" applyFont="1" applyFill="1" applyBorder="1" applyAlignment="1">
      <alignment horizontal="center" vertical="center" wrapText="1"/>
    </xf>
    <xf numFmtId="0" fontId="3" fillId="0" borderId="0" xfId="0" applyFont="1" applyAlignment="1">
      <alignment vertical="top" wrapText="1"/>
    </xf>
    <xf numFmtId="0" fontId="4" fillId="0" borderId="2" xfId="1" applyFont="1" applyAlignment="1">
      <alignment horizontal="center" vertical="center"/>
    </xf>
    <xf numFmtId="0" fontId="4" fillId="0" borderId="2" xfId="1" applyFont="1" applyAlignment="1">
      <alignment horizontal="left" vertical="center"/>
    </xf>
    <xf numFmtId="0" fontId="2" fillId="0" borderId="2" xfId="1"/>
    <xf numFmtId="0" fontId="5" fillId="7" borderId="3" xfId="1" applyFont="1" applyFill="1" applyBorder="1" applyAlignment="1">
      <alignment horizontal="center" vertical="center" wrapText="1"/>
    </xf>
    <xf numFmtId="0" fontId="5" fillId="7" borderId="3" xfId="1" applyFont="1" applyFill="1" applyBorder="1" applyAlignment="1">
      <alignment horizontal="center" vertical="center"/>
    </xf>
    <xf numFmtId="0" fontId="4" fillId="0" borderId="3" xfId="1" applyFont="1" applyBorder="1" applyAlignment="1">
      <alignment horizontal="center" vertical="center"/>
    </xf>
    <xf numFmtId="0" fontId="4" fillId="0" borderId="3" xfId="1" applyFont="1" applyBorder="1" applyAlignment="1">
      <alignment horizontal="left" vertical="center"/>
    </xf>
    <xf numFmtId="0" fontId="4" fillId="0" borderId="3" xfId="1" applyFont="1" applyBorder="1" applyAlignment="1">
      <alignment horizontal="left" vertical="center" wrapText="1"/>
    </xf>
    <xf numFmtId="0" fontId="6" fillId="0" borderId="3" xfId="1" applyFont="1" applyBorder="1" applyAlignment="1">
      <alignment horizontal="left" vertical="center"/>
    </xf>
    <xf numFmtId="0" fontId="6" fillId="0" borderId="3" xfId="1" applyFont="1" applyBorder="1" applyAlignment="1">
      <alignment horizontal="left" vertical="center" wrapText="1"/>
    </xf>
    <xf numFmtId="0" fontId="8" fillId="0" borderId="3" xfId="1" applyFont="1" applyBorder="1" applyAlignment="1">
      <alignment horizontal="center" vertical="center" wrapText="1"/>
    </xf>
    <xf numFmtId="0" fontId="2" fillId="0" borderId="2" xfId="1" applyAlignment="1">
      <alignment horizontal="center" vertical="center"/>
    </xf>
    <xf numFmtId="0" fontId="2" fillId="0" borderId="2" xfId="1" applyAlignment="1">
      <alignment horizontal="left" vertical="center"/>
    </xf>
    <xf numFmtId="0" fontId="14" fillId="0" borderId="0" xfId="0" applyFont="1" applyProtection="1">
      <protection locked="0"/>
    </xf>
    <xf numFmtId="0" fontId="17" fillId="8" borderId="0" xfId="0" applyFont="1" applyFill="1" applyAlignment="1" applyProtection="1">
      <alignment horizontal="center" vertical="center" wrapText="1"/>
      <protection locked="0"/>
    </xf>
    <xf numFmtId="2" fontId="17" fillId="8" borderId="0" xfId="0" applyNumberFormat="1" applyFont="1" applyFill="1" applyAlignment="1" applyProtection="1">
      <alignment horizontal="center" vertical="center" wrapText="1"/>
      <protection locked="0"/>
    </xf>
    <xf numFmtId="0" fontId="14" fillId="0" borderId="8" xfId="0" applyFont="1" applyBorder="1" applyAlignment="1" applyProtection="1">
      <alignment horizontal="center" vertical="top" wrapText="1"/>
      <protection locked="0"/>
    </xf>
    <xf numFmtId="1" fontId="14" fillId="0" borderId="9" xfId="0" applyNumberFormat="1" applyFont="1" applyBorder="1" applyAlignment="1" applyProtection="1">
      <alignment horizontal="center" vertical="top" wrapText="1"/>
      <protection locked="0"/>
    </xf>
    <xf numFmtId="0" fontId="14" fillId="0" borderId="9" xfId="0" applyFont="1" applyBorder="1" applyAlignment="1" applyProtection="1">
      <alignment horizontal="left" vertical="top" wrapText="1"/>
      <protection hidden="1"/>
    </xf>
    <xf numFmtId="2" fontId="14" fillId="0" borderId="7" xfId="0" applyNumberFormat="1" applyFont="1" applyBorder="1" applyAlignment="1" applyProtection="1">
      <alignment horizontal="center" vertical="top" wrapText="1"/>
      <protection hidden="1"/>
    </xf>
    <xf numFmtId="1" fontId="14" fillId="0" borderId="9" xfId="0" applyNumberFormat="1" applyFont="1" applyBorder="1" applyAlignment="1" applyProtection="1">
      <alignment horizontal="center" vertical="top" wrapText="1"/>
      <protection hidden="1"/>
    </xf>
    <xf numFmtId="0" fontId="17" fillId="8" borderId="0" xfId="0" applyFont="1" applyFill="1" applyAlignment="1" applyProtection="1">
      <alignment horizontal="left" vertical="center" wrapText="1"/>
      <protection locked="0"/>
    </xf>
    <xf numFmtId="2" fontId="14" fillId="0" borderId="9" xfId="0" applyNumberFormat="1" applyFont="1" applyBorder="1" applyAlignment="1" applyProtection="1">
      <alignment horizontal="left" vertical="top" wrapText="1"/>
      <protection hidden="1"/>
    </xf>
    <xf numFmtId="0" fontId="14" fillId="9" borderId="10" xfId="0" applyFont="1" applyFill="1" applyBorder="1" applyAlignment="1" applyProtection="1">
      <alignment horizontal="center" vertical="top" wrapText="1"/>
      <protection hidden="1"/>
    </xf>
    <xf numFmtId="0" fontId="14" fillId="9" borderId="11" xfId="0" applyFont="1" applyFill="1" applyBorder="1" applyAlignment="1" applyProtection="1">
      <alignment horizontal="left" vertical="top" wrapText="1"/>
      <protection hidden="1"/>
    </xf>
    <xf numFmtId="1" fontId="14" fillId="9" borderId="11" xfId="0" applyNumberFormat="1" applyFont="1" applyFill="1" applyBorder="1" applyAlignment="1" applyProtection="1">
      <alignment horizontal="center" vertical="top" wrapText="1"/>
      <protection locked="0"/>
    </xf>
    <xf numFmtId="0" fontId="14" fillId="0" borderId="10" xfId="0" applyFont="1" applyBorder="1" applyAlignment="1" applyProtection="1">
      <alignment horizontal="center" vertical="top" wrapText="1"/>
      <protection hidden="1"/>
    </xf>
    <xf numFmtId="0" fontId="14" fillId="0" borderId="11" xfId="0" applyFont="1" applyBorder="1" applyAlignment="1" applyProtection="1">
      <alignment horizontal="left" vertical="top" wrapText="1"/>
      <protection hidden="1"/>
    </xf>
    <xf numFmtId="1" fontId="14" fillId="0" borderId="11" xfId="0" applyNumberFormat="1" applyFont="1" applyBorder="1" applyAlignment="1" applyProtection="1">
      <alignment horizontal="center" vertical="top" wrapText="1"/>
      <protection locked="0"/>
    </xf>
    <xf numFmtId="2" fontId="16" fillId="2" borderId="14" xfId="0" applyNumberFormat="1" applyFont="1" applyFill="1" applyBorder="1" applyAlignment="1" applyProtection="1">
      <alignment horizontal="center" vertical="center" wrapText="1"/>
      <protection hidden="1"/>
    </xf>
    <xf numFmtId="2" fontId="16" fillId="10" borderId="0" xfId="0" applyNumberFormat="1" applyFont="1" applyFill="1" applyAlignment="1" applyProtection="1">
      <alignment horizontal="center" vertical="center" wrapText="1"/>
      <protection hidden="1"/>
    </xf>
    <xf numFmtId="0" fontId="17" fillId="8" borderId="10" xfId="0" applyFont="1" applyFill="1" applyBorder="1" applyAlignment="1" applyProtection="1">
      <alignment horizontal="center" vertical="center" wrapText="1"/>
      <protection hidden="1"/>
    </xf>
    <xf numFmtId="0" fontId="17" fillId="8" borderId="11" xfId="0" applyFont="1" applyFill="1" applyBorder="1" applyAlignment="1" applyProtection="1">
      <alignment horizontal="left" vertical="center" wrapText="1"/>
      <protection hidden="1"/>
    </xf>
    <xf numFmtId="0" fontId="17" fillId="8" borderId="11" xfId="0" applyFont="1" applyFill="1" applyBorder="1" applyAlignment="1" applyProtection="1">
      <alignment horizontal="center" vertical="center" wrapText="1"/>
      <protection hidden="1"/>
    </xf>
    <xf numFmtId="0" fontId="15" fillId="10" borderId="0" xfId="0" applyFont="1" applyFill="1" applyAlignment="1" applyProtection="1">
      <alignment horizontal="left" vertical="center" wrapText="1"/>
      <protection hidden="1"/>
    </xf>
    <xf numFmtId="0" fontId="16" fillId="10" borderId="0" xfId="0" applyFont="1" applyFill="1" applyAlignment="1" applyProtection="1">
      <alignment horizontal="center" vertical="center" wrapText="1"/>
      <protection hidden="1"/>
    </xf>
    <xf numFmtId="0" fontId="16" fillId="6" borderId="13" xfId="0" applyFont="1" applyFill="1" applyBorder="1" applyAlignment="1" applyProtection="1">
      <alignment horizontal="center" vertical="center" wrapText="1"/>
      <protection hidden="1"/>
    </xf>
    <xf numFmtId="0" fontId="14" fillId="10" borderId="0" xfId="0" applyFont="1" applyFill="1" applyProtection="1">
      <protection locked="0"/>
    </xf>
    <xf numFmtId="0" fontId="13" fillId="8" borderId="10" xfId="0" applyFont="1" applyFill="1" applyBorder="1" applyAlignment="1" applyProtection="1">
      <alignment horizontal="center" vertical="center" wrapText="1"/>
      <protection hidden="1"/>
    </xf>
    <xf numFmtId="0" fontId="13" fillId="8" borderId="11" xfId="0" applyFont="1" applyFill="1" applyBorder="1" applyAlignment="1" applyProtection="1">
      <alignment horizontal="center" vertical="center" wrapText="1"/>
      <protection hidden="1"/>
    </xf>
    <xf numFmtId="0" fontId="15" fillId="10" borderId="12" xfId="0" applyFont="1" applyFill="1" applyBorder="1" applyAlignment="1" applyProtection="1">
      <alignment horizontal="center" vertical="center" wrapText="1"/>
      <protection hidden="1"/>
    </xf>
    <xf numFmtId="0" fontId="5" fillId="7" borderId="4" xfId="1" applyFont="1" applyFill="1" applyBorder="1" applyAlignment="1">
      <alignment horizontal="center" vertical="center"/>
    </xf>
    <xf numFmtId="0" fontId="5" fillId="7" borderId="5" xfId="1" applyFont="1" applyFill="1" applyBorder="1" applyAlignment="1">
      <alignment horizontal="center" vertical="center"/>
    </xf>
    <xf numFmtId="0" fontId="5" fillId="7" borderId="6" xfId="1" applyFont="1" applyFill="1" applyBorder="1" applyAlignment="1">
      <alignment horizontal="center" vertical="center"/>
    </xf>
    <xf numFmtId="0" fontId="18" fillId="0" borderId="4" xfId="1" applyFont="1" applyBorder="1" applyAlignment="1">
      <alignment horizontal="center" vertical="center" wrapText="1"/>
    </xf>
    <xf numFmtId="0" fontId="4" fillId="0" borderId="6" xfId="1" applyFont="1" applyBorder="1" applyAlignment="1">
      <alignment horizontal="center" vertical="center" wrapText="1"/>
    </xf>
    <xf numFmtId="0" fontId="7" fillId="7" borderId="4" xfId="1" applyFont="1" applyFill="1" applyBorder="1" applyAlignment="1">
      <alignment horizontal="center" vertical="center"/>
    </xf>
    <xf numFmtId="0" fontId="7" fillId="7" borderId="5" xfId="1" applyFont="1" applyFill="1" applyBorder="1" applyAlignment="1">
      <alignment horizontal="center" vertical="center"/>
    </xf>
    <xf numFmtId="0" fontId="7" fillId="7" borderId="6" xfId="1" applyFont="1" applyFill="1" applyBorder="1" applyAlignment="1">
      <alignment horizontal="center" vertical="center"/>
    </xf>
  </cellXfs>
  <cellStyles count="2">
    <cellStyle name="Normal" xfId="0" builtinId="0"/>
    <cellStyle name="Normal 2" xfId="1" xr:uid="{00000000-0005-0000-0000-000001000000}"/>
  </cellStyles>
  <dxfs count="10">
    <dxf>
      <font>
        <strike val="0"/>
        <outline val="0"/>
        <shadow val="0"/>
        <u val="none"/>
        <vertAlign val="baseline"/>
        <name val="Arial"/>
        <family val="2"/>
        <charset val="162"/>
        <scheme val="none"/>
      </font>
      <numFmt numFmtId="2" formatCode="0.00"/>
      <fill>
        <patternFill patternType="none">
          <fgColor indexed="64"/>
          <bgColor auto="1"/>
        </patternFill>
      </fill>
      <alignment horizontal="center" textRotation="0" wrapText="1" indent="0" justifyLastLine="0" shrinkToFit="0" readingOrder="0"/>
      <protection locked="1" hidden="1"/>
    </dxf>
    <dxf>
      <font>
        <strike val="0"/>
        <outline val="0"/>
        <shadow val="0"/>
        <u val="none"/>
        <vertAlign val="baseline"/>
        <name val="Arial"/>
        <family val="2"/>
        <charset val="162"/>
        <scheme val="none"/>
      </font>
      <fill>
        <patternFill patternType="none">
          <fgColor indexed="64"/>
          <bgColor auto="1"/>
        </patternFill>
      </fill>
      <alignment horizontal="left" textRotation="0" wrapText="1" indent="0" justifyLastLine="0" shrinkToFit="0" readingOrder="0"/>
      <protection locked="1" hidden="1"/>
    </dxf>
    <dxf>
      <font>
        <strike val="0"/>
        <outline val="0"/>
        <shadow val="0"/>
        <u val="none"/>
        <vertAlign val="baseline"/>
        <name val="Arial"/>
        <family val="2"/>
        <charset val="162"/>
        <scheme val="none"/>
      </font>
      <fill>
        <patternFill patternType="none">
          <fgColor indexed="64"/>
          <bgColor auto="1"/>
        </patternFill>
      </fill>
      <alignment horizontal="center" textRotation="0" wrapText="1" indent="0" justifyLastLine="0" shrinkToFit="0" readingOrder="0"/>
      <protection locked="1" hidden="1"/>
    </dxf>
    <dxf>
      <font>
        <strike val="0"/>
        <outline val="0"/>
        <shadow val="0"/>
        <u val="none"/>
        <vertAlign val="baseline"/>
        <name val="Arial"/>
        <family val="2"/>
        <charset val="162"/>
        <scheme val="none"/>
      </font>
      <fill>
        <patternFill patternType="none">
          <fgColor indexed="64"/>
          <bgColor auto="1"/>
        </patternFill>
      </fill>
      <alignment horizontal="center" textRotation="0" wrapText="1" indent="0" justifyLastLine="0" shrinkToFit="0" readingOrder="0"/>
      <protection locked="0" hidden="0"/>
    </dxf>
    <dxf>
      <font>
        <strike val="0"/>
        <outline val="0"/>
        <shadow val="0"/>
        <u val="none"/>
        <vertAlign val="baseline"/>
        <name val="Arial"/>
        <family val="2"/>
        <charset val="162"/>
        <scheme val="none"/>
      </font>
      <fill>
        <patternFill patternType="none">
          <fgColor indexed="64"/>
          <bgColor auto="1"/>
        </patternFill>
      </fill>
      <alignment horizontal="center" textRotation="0" wrapText="1" indent="0" justifyLastLine="0" shrinkToFit="0" readingOrder="0"/>
      <protection locked="0" hidden="0"/>
    </dxf>
    <dxf>
      <font>
        <strike val="0"/>
        <outline val="0"/>
        <shadow val="0"/>
        <u val="none"/>
        <vertAlign val="baseline"/>
        <name val="Arial"/>
        <family val="2"/>
        <charset val="162"/>
        <scheme val="none"/>
      </font>
      <fill>
        <patternFill patternType="none">
          <fgColor indexed="64"/>
          <bgColor auto="1"/>
        </patternFill>
      </fill>
      <alignment horizontal="left" textRotation="0" wrapText="1" indent="0" justifyLastLine="0" shrinkToFit="0" readingOrder="0"/>
      <protection locked="1" hidden="1"/>
    </dxf>
    <dxf>
      <font>
        <strike val="0"/>
        <outline val="0"/>
        <shadow val="0"/>
        <u val="none"/>
        <vertAlign val="baseline"/>
        <name val="Arial"/>
        <family val="2"/>
        <charset val="162"/>
        <scheme val="none"/>
      </font>
      <fill>
        <patternFill patternType="none">
          <fgColor indexed="64"/>
          <bgColor auto="1"/>
        </patternFill>
      </fill>
      <alignment horizontal="center" textRotation="0" wrapText="1" indent="0" justifyLastLine="0" shrinkToFit="0" readingOrder="0"/>
      <protection locked="0" hidden="0"/>
    </dxf>
    <dxf>
      <font>
        <strike val="0"/>
        <outline val="0"/>
        <shadow val="0"/>
        <u val="none"/>
        <vertAlign val="baseline"/>
        <name val="Arial"/>
        <family val="2"/>
        <charset val="162"/>
        <scheme val="none"/>
      </font>
      <alignment horizontal="left" textRotation="0" wrapText="1" indent="0" justifyLastLine="0" shrinkToFit="0" readingOrder="0"/>
      <protection locked="0" hidden="0"/>
    </dxf>
    <dxf>
      <font>
        <strike val="0"/>
        <outline val="0"/>
        <shadow val="0"/>
        <u val="none"/>
        <vertAlign val="baseline"/>
        <name val="Arial"/>
        <family val="2"/>
        <charset val="162"/>
        <scheme val="none"/>
      </font>
      <fill>
        <patternFill patternType="none">
          <fgColor indexed="64"/>
          <bgColor auto="1"/>
        </patternFill>
      </fill>
      <alignment horizontal="left" textRotation="0" wrapText="1" indent="0" justifyLastLine="0" shrinkToFit="0" readingOrder="0"/>
      <protection locked="0" hidden="0"/>
    </dxf>
    <dxf>
      <font>
        <strike val="0"/>
        <outline val="0"/>
        <shadow val="0"/>
        <u val="none"/>
        <vertAlign val="baseline"/>
        <name val="Arial"/>
        <family val="2"/>
        <charset val="162"/>
        <scheme val="none"/>
      </font>
      <alignment horizontal="left"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uanHesaplamaTablosu" displayName="PuanHesaplamaTablosu" ref="A1:D122">
  <tableColumns count="4">
    <tableColumn id="2" xr3:uid="{00000000-0010-0000-0000-000002000000}" name="Faaliyet No"/>
    <tableColumn id="3" xr3:uid="{00000000-0010-0000-0000-000003000000}" name="Faaliyet Detayı"/>
    <tableColumn id="4" xr3:uid="{00000000-0010-0000-0000-000004000000}" name="Temel Puan"/>
    <tableColumn id="5" xr3:uid="{00000000-0010-0000-0000-000005000000}" name="Hesaplama Türü"/>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namikPuanTablosu" displayName="DinamikPuanTablosu" ref="A11:G210" headerRowDxfId="9" dataDxfId="8" totalsRowDxfId="7">
  <tableColumns count="7">
    <tableColumn id="1" xr3:uid="{00000000-0010-0000-0100-000001000000}" name="Faaliyet No" dataDxfId="6"/>
    <tableColumn id="2" xr3:uid="{00000000-0010-0000-0100-000002000000}" name="Faaliyet Detayı" dataDxfId="5">
      <calculatedColumnFormula>IFERROR(VLOOKUP(A12,'Atama Puan'!$A$2:$E$122,2,FALSE),"")</calculatedColumnFormula>
    </tableColumn>
    <tableColumn id="3" xr3:uid="{00000000-0010-0000-0100-000003000000}" name="Adet" dataDxfId="4"/>
    <tableColumn id="4" xr3:uid="{00000000-0010-0000-0100-000004000000}" name="Yazar/Kişi Sayısı" dataDxfId="3"/>
    <tableColumn id="5" xr3:uid="{00000000-0010-0000-0100-000005000000}" name="Ham Puan" dataDxfId="2">
      <calculatedColumnFormula>IFERROR(VLOOKUP(A12,'Atama Puan'!$A$2:$E$122,3,FALSE),"")</calculatedColumnFormula>
    </tableColumn>
    <tableColumn id="6" xr3:uid="{00000000-0010-0000-0100-000006000000}" name="Hesaplama Türü" dataDxfId="1">
      <calculatedColumnFormula>IFERROR(VLOOKUP(A12,'Atama Puan'!$A$2:$E$122,4,FALSE),"")</calculatedColumnFormula>
    </tableColumn>
    <tableColumn id="7" xr3:uid="{00000000-0010-0000-0100-000007000000}" name="Hesaplanan Puan" dataDxfId="0">
      <calculatedColumnFormula>IF(A12="","",IFERROR(IF(F12="Yazar katsayısı",IF(IFERROR(VLOOKUP(A12,'Atama Puan'!$A$2:$E$122,5,FALSE),0)&gt;0,MIN(C12,VLOOKUP(A12,'Atama Puan'!$A$2:$E$122,5,FALSE)),C12)*E12*IF(D12&lt;=1,1,IF(D12=2,0.8,IF(D12=3,0.7,IF(D12=4,0.6,IF(D12=5,0.5,0.4))))),IF(F12="Kişi sayısına böl",IF(IFERROR(VLOOKUP(A12,'Atama Puan'!$A$2:$E$122,5,FALSE),0)&gt;0,MIN(C12,VLOOKUP(A12,'Atama Puan'!$A$2:$E$122,5,FALSE)),C12)*E12/IF(AND(D12&lt;&gt;"",D12&gt;0),D12,1),IF(IFERROR(VLOOKUP(A12,'Atama Puan'!$A$2:$E$122,5,FALSE),0)&gt;0,MIN(C12,VLOOKUP(A12,'Atama Puan'!$A$2:$E$122,5,FALSE)),C12)*E12)),0))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5"/>
  <sheetViews>
    <sheetView workbookViewId="0">
      <selection activeCell="B149" sqref="B149"/>
    </sheetView>
  </sheetViews>
  <sheetFormatPr defaultColWidth="9.109375" defaultRowHeight="14.4" x14ac:dyDescent="0.3"/>
  <cols>
    <col min="1" max="1" width="9.5546875" style="19" customWidth="1"/>
    <col min="2" max="2" width="62.77734375" style="20" customWidth="1"/>
    <col min="3" max="3" width="26" style="19" customWidth="1"/>
    <col min="4" max="16384" width="9.109375" style="10"/>
  </cols>
  <sheetData>
    <row r="1" spans="1:3" x14ac:dyDescent="0.3">
      <c r="A1" s="8"/>
      <c r="B1" s="9" t="s">
        <v>0</v>
      </c>
      <c r="C1" s="8"/>
    </row>
    <row r="2" spans="1:3" ht="26.4" x14ac:dyDescent="0.3">
      <c r="A2" s="11" t="s">
        <v>1</v>
      </c>
      <c r="B2" s="12" t="s">
        <v>2</v>
      </c>
      <c r="C2" s="12" t="s">
        <v>3</v>
      </c>
    </row>
    <row r="3" spans="1:3" x14ac:dyDescent="0.3">
      <c r="A3" s="49" t="s">
        <v>4</v>
      </c>
      <c r="B3" s="50"/>
      <c r="C3" s="51"/>
    </row>
    <row r="4" spans="1:3" x14ac:dyDescent="0.3">
      <c r="A4" s="13" t="s">
        <v>5</v>
      </c>
      <c r="B4" s="14" t="s">
        <v>6</v>
      </c>
      <c r="C4" s="13">
        <v>300</v>
      </c>
    </row>
    <row r="5" spans="1:3" x14ac:dyDescent="0.3">
      <c r="A5" s="13" t="s">
        <v>7</v>
      </c>
      <c r="B5" s="14" t="s">
        <v>8</v>
      </c>
      <c r="C5" s="13">
        <v>100</v>
      </c>
    </row>
    <row r="6" spans="1:3" x14ac:dyDescent="0.3">
      <c r="A6" s="13" t="s">
        <v>9</v>
      </c>
      <c r="B6" s="14" t="s">
        <v>10</v>
      </c>
      <c r="C6" s="13">
        <v>100</v>
      </c>
    </row>
    <row r="7" spans="1:3" x14ac:dyDescent="0.3">
      <c r="A7" s="13" t="s">
        <v>11</v>
      </c>
      <c r="B7" s="14" t="s">
        <v>12</v>
      </c>
      <c r="C7" s="13">
        <v>50</v>
      </c>
    </row>
    <row r="8" spans="1:3" ht="26.4" x14ac:dyDescent="0.3">
      <c r="A8" s="13" t="s">
        <v>13</v>
      </c>
      <c r="B8" s="15" t="s">
        <v>14</v>
      </c>
      <c r="C8" s="13">
        <v>30</v>
      </c>
    </row>
    <row r="9" spans="1:3" x14ac:dyDescent="0.3">
      <c r="A9" s="13" t="s">
        <v>15</v>
      </c>
      <c r="B9" s="15" t="s">
        <v>16</v>
      </c>
      <c r="C9" s="13">
        <v>50</v>
      </c>
    </row>
    <row r="10" spans="1:3" ht="26.4" x14ac:dyDescent="0.3">
      <c r="A10" s="13" t="s">
        <v>17</v>
      </c>
      <c r="B10" s="15" t="s">
        <v>18</v>
      </c>
      <c r="C10" s="13">
        <v>20</v>
      </c>
    </row>
    <row r="11" spans="1:3" x14ac:dyDescent="0.3">
      <c r="A11" s="49" t="s">
        <v>19</v>
      </c>
      <c r="B11" s="50"/>
      <c r="C11" s="50"/>
    </row>
    <row r="12" spans="1:3" x14ac:dyDescent="0.3">
      <c r="A12" s="13" t="s">
        <v>20</v>
      </c>
      <c r="B12" s="14" t="s">
        <v>21</v>
      </c>
      <c r="C12" s="13">
        <v>100</v>
      </c>
    </row>
    <row r="13" spans="1:3" x14ac:dyDescent="0.3">
      <c r="A13" s="13" t="s">
        <v>22</v>
      </c>
      <c r="B13" s="14" t="s">
        <v>23</v>
      </c>
      <c r="C13" s="13">
        <v>40</v>
      </c>
    </row>
    <row r="14" spans="1:3" ht="26.4" x14ac:dyDescent="0.3">
      <c r="A14" s="13" t="s">
        <v>24</v>
      </c>
      <c r="B14" s="15" t="s">
        <v>25</v>
      </c>
      <c r="C14" s="13">
        <v>20</v>
      </c>
    </row>
    <row r="15" spans="1:3" x14ac:dyDescent="0.3">
      <c r="A15" s="49" t="s">
        <v>26</v>
      </c>
      <c r="B15" s="50"/>
      <c r="C15" s="51"/>
    </row>
    <row r="16" spans="1:3" x14ac:dyDescent="0.3">
      <c r="A16" s="13" t="s">
        <v>27</v>
      </c>
      <c r="B16" s="14" t="s">
        <v>28</v>
      </c>
      <c r="C16" s="13">
        <v>200</v>
      </c>
    </row>
    <row r="17" spans="1:3" x14ac:dyDescent="0.3">
      <c r="A17" s="13" t="s">
        <v>29</v>
      </c>
      <c r="B17" s="14" t="s">
        <v>30</v>
      </c>
      <c r="C17" s="13">
        <v>100</v>
      </c>
    </row>
    <row r="18" spans="1:3" x14ac:dyDescent="0.3">
      <c r="A18" s="13" t="s">
        <v>31</v>
      </c>
      <c r="B18" s="14" t="s">
        <v>32</v>
      </c>
      <c r="C18" s="13">
        <v>50</v>
      </c>
    </row>
    <row r="19" spans="1:3" x14ac:dyDescent="0.3">
      <c r="A19" s="13" t="s">
        <v>33</v>
      </c>
      <c r="B19" s="14" t="s">
        <v>34</v>
      </c>
      <c r="C19" s="13">
        <v>30</v>
      </c>
    </row>
    <row r="20" spans="1:3" x14ac:dyDescent="0.3">
      <c r="A20" s="13" t="s">
        <v>35</v>
      </c>
      <c r="B20" s="14" t="s">
        <v>36</v>
      </c>
      <c r="C20" s="13">
        <v>40</v>
      </c>
    </row>
    <row r="21" spans="1:3" x14ac:dyDescent="0.3">
      <c r="A21" s="13" t="s">
        <v>37</v>
      </c>
      <c r="B21" s="14" t="s">
        <v>38</v>
      </c>
      <c r="C21" s="13">
        <v>20</v>
      </c>
    </row>
    <row r="22" spans="1:3" x14ac:dyDescent="0.3">
      <c r="A22" s="13" t="s">
        <v>39</v>
      </c>
      <c r="B22" s="14" t="s">
        <v>40</v>
      </c>
      <c r="C22" s="13">
        <v>10</v>
      </c>
    </row>
    <row r="23" spans="1:3" x14ac:dyDescent="0.3">
      <c r="A23" s="13" t="s">
        <v>41</v>
      </c>
      <c r="B23" s="16" t="s">
        <v>42</v>
      </c>
      <c r="C23" s="13">
        <v>10</v>
      </c>
    </row>
    <row r="24" spans="1:3" x14ac:dyDescent="0.3">
      <c r="A24" s="49" t="s">
        <v>43</v>
      </c>
      <c r="B24" s="50"/>
      <c r="C24" s="51"/>
    </row>
    <row r="25" spans="1:3" x14ac:dyDescent="0.3">
      <c r="A25" s="13" t="s">
        <v>44</v>
      </c>
      <c r="B25" s="14" t="s">
        <v>45</v>
      </c>
      <c r="C25" s="13">
        <v>3</v>
      </c>
    </row>
    <row r="26" spans="1:3" x14ac:dyDescent="0.3">
      <c r="A26" s="13" t="s">
        <v>46</v>
      </c>
      <c r="B26" s="14" t="s">
        <v>47</v>
      </c>
      <c r="C26" s="13">
        <v>2</v>
      </c>
    </row>
    <row r="27" spans="1:3" x14ac:dyDescent="0.3">
      <c r="A27" s="13" t="s">
        <v>48</v>
      </c>
      <c r="B27" s="14" t="s">
        <v>49</v>
      </c>
      <c r="C27" s="13">
        <v>2</v>
      </c>
    </row>
    <row r="28" spans="1:3" x14ac:dyDescent="0.3">
      <c r="A28" s="13" t="s">
        <v>50</v>
      </c>
      <c r="B28" s="14" t="s">
        <v>51</v>
      </c>
      <c r="C28" s="13">
        <v>1</v>
      </c>
    </row>
    <row r="29" spans="1:3" x14ac:dyDescent="0.3">
      <c r="A29" s="49" t="s">
        <v>52</v>
      </c>
      <c r="B29" s="50"/>
      <c r="C29" s="51"/>
    </row>
    <row r="30" spans="1:3" x14ac:dyDescent="0.3">
      <c r="A30" s="13" t="s">
        <v>53</v>
      </c>
      <c r="B30" s="14" t="s">
        <v>54</v>
      </c>
      <c r="C30" s="13">
        <v>50</v>
      </c>
    </row>
    <row r="31" spans="1:3" x14ac:dyDescent="0.3">
      <c r="A31" s="13" t="s">
        <v>55</v>
      </c>
      <c r="B31" s="14" t="s">
        <v>56</v>
      </c>
      <c r="C31" s="13">
        <v>30</v>
      </c>
    </row>
    <row r="32" spans="1:3" x14ac:dyDescent="0.3">
      <c r="A32" s="13" t="s">
        <v>57</v>
      </c>
      <c r="B32" s="14" t="s">
        <v>58</v>
      </c>
      <c r="C32" s="13">
        <v>15</v>
      </c>
    </row>
    <row r="33" spans="1:3" x14ac:dyDescent="0.3">
      <c r="A33" s="13" t="s">
        <v>59</v>
      </c>
      <c r="B33" s="14" t="s">
        <v>60</v>
      </c>
      <c r="C33" s="13">
        <v>8</v>
      </c>
    </row>
    <row r="34" spans="1:3" x14ac:dyDescent="0.3">
      <c r="A34" s="49" t="s">
        <v>61</v>
      </c>
      <c r="B34" s="50"/>
      <c r="C34" s="51"/>
    </row>
    <row r="35" spans="1:3" x14ac:dyDescent="0.3">
      <c r="A35" s="13"/>
      <c r="B35" s="14" t="s">
        <v>62</v>
      </c>
      <c r="C35" s="13"/>
    </row>
    <row r="36" spans="1:3" x14ac:dyDescent="0.3">
      <c r="A36" s="13" t="s">
        <v>63</v>
      </c>
      <c r="B36" s="14" t="s">
        <v>64</v>
      </c>
      <c r="C36" s="13">
        <v>150</v>
      </c>
    </row>
    <row r="37" spans="1:3" x14ac:dyDescent="0.3">
      <c r="A37" s="13" t="s">
        <v>65</v>
      </c>
      <c r="B37" s="14" t="s">
        <v>66</v>
      </c>
      <c r="C37" s="13">
        <v>100</v>
      </c>
    </row>
    <row r="38" spans="1:3" x14ac:dyDescent="0.3">
      <c r="A38" s="13" t="s">
        <v>67</v>
      </c>
      <c r="B38" s="14" t="s">
        <v>68</v>
      </c>
      <c r="C38" s="13">
        <v>50</v>
      </c>
    </row>
    <row r="39" spans="1:3" x14ac:dyDescent="0.3">
      <c r="A39" s="13" t="s">
        <v>69</v>
      </c>
      <c r="B39" s="14" t="s">
        <v>70</v>
      </c>
      <c r="C39" s="13">
        <v>25</v>
      </c>
    </row>
    <row r="40" spans="1:3" ht="26.4" x14ac:dyDescent="0.3">
      <c r="A40" s="13" t="s">
        <v>71</v>
      </c>
      <c r="B40" s="15" t="s">
        <v>72</v>
      </c>
      <c r="C40" s="13">
        <v>100</v>
      </c>
    </row>
    <row r="41" spans="1:3" ht="39.6" x14ac:dyDescent="0.3">
      <c r="A41" s="13" t="s">
        <v>73</v>
      </c>
      <c r="B41" s="15" t="s">
        <v>74</v>
      </c>
      <c r="C41" s="13">
        <v>50</v>
      </c>
    </row>
    <row r="42" spans="1:3" ht="26.4" x14ac:dyDescent="0.3">
      <c r="A42" s="13" t="s">
        <v>75</v>
      </c>
      <c r="B42" s="15" t="s">
        <v>76</v>
      </c>
      <c r="C42" s="13">
        <v>30</v>
      </c>
    </row>
    <row r="43" spans="1:3" x14ac:dyDescent="0.3">
      <c r="A43" s="49" t="s">
        <v>77</v>
      </c>
      <c r="B43" s="50"/>
      <c r="C43" s="51"/>
    </row>
    <row r="44" spans="1:3" ht="26.4" x14ac:dyDescent="0.3">
      <c r="A44" s="13" t="s">
        <v>78</v>
      </c>
      <c r="B44" s="15" t="s">
        <v>79</v>
      </c>
      <c r="C44" s="13">
        <v>50</v>
      </c>
    </row>
    <row r="45" spans="1:3" ht="26.4" x14ac:dyDescent="0.3">
      <c r="A45" s="13" t="s">
        <v>80</v>
      </c>
      <c r="B45" s="15" t="s">
        <v>81</v>
      </c>
      <c r="C45" s="13">
        <v>30</v>
      </c>
    </row>
    <row r="46" spans="1:3" x14ac:dyDescent="0.3">
      <c r="A46" s="49" t="s">
        <v>82</v>
      </c>
      <c r="B46" s="50"/>
      <c r="C46" s="51"/>
    </row>
    <row r="47" spans="1:3" ht="26.4" x14ac:dyDescent="0.3">
      <c r="A47" s="13" t="s">
        <v>83</v>
      </c>
      <c r="B47" s="15" t="s">
        <v>84</v>
      </c>
      <c r="C47" s="13">
        <v>20</v>
      </c>
    </row>
    <row r="48" spans="1:3" ht="26.4" x14ac:dyDescent="0.3">
      <c r="A48" s="13" t="s">
        <v>85</v>
      </c>
      <c r="B48" s="15" t="s">
        <v>86</v>
      </c>
      <c r="C48" s="13">
        <v>20</v>
      </c>
    </row>
    <row r="49" spans="1:3" x14ac:dyDescent="0.3">
      <c r="A49" s="54" t="s">
        <v>87</v>
      </c>
      <c r="B49" s="55"/>
      <c r="C49" s="56"/>
    </row>
    <row r="50" spans="1:3" x14ac:dyDescent="0.3">
      <c r="A50" s="13" t="s">
        <v>88</v>
      </c>
      <c r="B50" s="14" t="s">
        <v>89</v>
      </c>
      <c r="C50" s="13">
        <v>200</v>
      </c>
    </row>
    <row r="51" spans="1:3" x14ac:dyDescent="0.3">
      <c r="A51" s="13" t="s">
        <v>90</v>
      </c>
      <c r="B51" s="14" t="s">
        <v>91</v>
      </c>
      <c r="C51" s="13">
        <v>100</v>
      </c>
    </row>
    <row r="52" spans="1:3" x14ac:dyDescent="0.3">
      <c r="A52" s="13" t="s">
        <v>92</v>
      </c>
      <c r="B52" s="14" t="s">
        <v>93</v>
      </c>
      <c r="C52" s="13">
        <v>50</v>
      </c>
    </row>
    <row r="53" spans="1:3" x14ac:dyDescent="0.3">
      <c r="A53" s="13" t="s">
        <v>94</v>
      </c>
      <c r="B53" s="14" t="s">
        <v>95</v>
      </c>
      <c r="C53" s="13">
        <v>20</v>
      </c>
    </row>
    <row r="54" spans="1:3" x14ac:dyDescent="0.3">
      <c r="A54" s="49" t="s">
        <v>96</v>
      </c>
      <c r="B54" s="50"/>
      <c r="C54" s="51"/>
    </row>
    <row r="55" spans="1:3" ht="39.6" x14ac:dyDescent="0.3">
      <c r="A55" s="13" t="s">
        <v>97</v>
      </c>
      <c r="B55" s="15" t="s">
        <v>98</v>
      </c>
      <c r="C55" s="13">
        <v>250</v>
      </c>
    </row>
    <row r="56" spans="1:3" x14ac:dyDescent="0.3">
      <c r="A56" s="13" t="s">
        <v>99</v>
      </c>
      <c r="B56" s="14" t="s">
        <v>100</v>
      </c>
      <c r="C56" s="13">
        <v>30</v>
      </c>
    </row>
    <row r="57" spans="1:3" x14ac:dyDescent="0.3">
      <c r="A57" s="13" t="s">
        <v>101</v>
      </c>
      <c r="B57" s="14" t="s">
        <v>102</v>
      </c>
      <c r="C57" s="13">
        <v>50</v>
      </c>
    </row>
    <row r="58" spans="1:3" x14ac:dyDescent="0.3">
      <c r="A58" s="13" t="s">
        <v>103</v>
      </c>
      <c r="B58" s="14" t="s">
        <v>104</v>
      </c>
      <c r="C58" s="13">
        <v>30</v>
      </c>
    </row>
    <row r="59" spans="1:3" x14ac:dyDescent="0.3">
      <c r="A59" s="49" t="s">
        <v>105</v>
      </c>
      <c r="B59" s="50"/>
      <c r="C59" s="51"/>
    </row>
    <row r="60" spans="1:3" x14ac:dyDescent="0.3">
      <c r="A60" s="13" t="s">
        <v>106</v>
      </c>
      <c r="B60" s="15" t="s">
        <v>107</v>
      </c>
      <c r="C60" s="13">
        <v>20</v>
      </c>
    </row>
    <row r="61" spans="1:3" ht="26.4" x14ac:dyDescent="0.3">
      <c r="A61" s="13" t="s">
        <v>108</v>
      </c>
      <c r="B61" s="15" t="s">
        <v>109</v>
      </c>
      <c r="C61" s="13">
        <v>10</v>
      </c>
    </row>
    <row r="62" spans="1:3" x14ac:dyDescent="0.3">
      <c r="A62" s="13" t="s">
        <v>110</v>
      </c>
      <c r="B62" s="14" t="s">
        <v>111</v>
      </c>
      <c r="C62" s="13">
        <v>10</v>
      </c>
    </row>
    <row r="63" spans="1:3" x14ac:dyDescent="0.3">
      <c r="A63" s="13" t="s">
        <v>112</v>
      </c>
      <c r="B63" s="14" t="s">
        <v>113</v>
      </c>
      <c r="C63" s="13">
        <v>5</v>
      </c>
    </row>
    <row r="64" spans="1:3" x14ac:dyDescent="0.3">
      <c r="A64" s="13" t="s">
        <v>114</v>
      </c>
      <c r="B64" s="14" t="s">
        <v>115</v>
      </c>
      <c r="C64" s="13">
        <v>10</v>
      </c>
    </row>
    <row r="65" spans="1:3" x14ac:dyDescent="0.3">
      <c r="A65" s="13" t="s">
        <v>116</v>
      </c>
      <c r="B65" s="14" t="s">
        <v>117</v>
      </c>
      <c r="C65" s="13">
        <v>5</v>
      </c>
    </row>
    <row r="66" spans="1:3" x14ac:dyDescent="0.3">
      <c r="A66" s="49" t="s">
        <v>118</v>
      </c>
      <c r="B66" s="50"/>
      <c r="C66" s="51"/>
    </row>
    <row r="67" spans="1:3" ht="26.4" x14ac:dyDescent="0.3">
      <c r="A67" s="13" t="s">
        <v>119</v>
      </c>
      <c r="B67" s="15" t="s">
        <v>120</v>
      </c>
      <c r="C67" s="13">
        <v>200</v>
      </c>
    </row>
    <row r="68" spans="1:3" ht="39.6" x14ac:dyDescent="0.3">
      <c r="A68" s="13" t="s">
        <v>121</v>
      </c>
      <c r="B68" s="15" t="s">
        <v>122</v>
      </c>
      <c r="C68" s="13">
        <v>200</v>
      </c>
    </row>
    <row r="69" spans="1:3" ht="39.6" x14ac:dyDescent="0.3">
      <c r="A69" s="13" t="s">
        <v>123</v>
      </c>
      <c r="B69" s="15" t="s">
        <v>124</v>
      </c>
      <c r="C69" s="13">
        <v>100</v>
      </c>
    </row>
    <row r="70" spans="1:3" ht="39.6" x14ac:dyDescent="0.3">
      <c r="A70" s="13" t="s">
        <v>125</v>
      </c>
      <c r="B70" s="15" t="s">
        <v>126</v>
      </c>
      <c r="C70" s="13">
        <v>50</v>
      </c>
    </row>
    <row r="71" spans="1:3" ht="52.8" x14ac:dyDescent="0.3">
      <c r="A71" s="13" t="s">
        <v>127</v>
      </c>
      <c r="B71" s="15" t="s">
        <v>128</v>
      </c>
      <c r="C71" s="13">
        <v>50</v>
      </c>
    </row>
    <row r="72" spans="1:3" x14ac:dyDescent="0.3">
      <c r="A72" s="13" t="s">
        <v>129</v>
      </c>
      <c r="B72" s="15" t="s">
        <v>130</v>
      </c>
      <c r="C72" s="13">
        <v>50</v>
      </c>
    </row>
    <row r="73" spans="1:3" ht="26.4" x14ac:dyDescent="0.3">
      <c r="A73" s="13" t="s">
        <v>131</v>
      </c>
      <c r="B73" s="15" t="s">
        <v>132</v>
      </c>
      <c r="C73" s="13">
        <v>50</v>
      </c>
    </row>
    <row r="74" spans="1:3" x14ac:dyDescent="0.3">
      <c r="A74" s="13" t="s">
        <v>133</v>
      </c>
      <c r="B74" s="15" t="s">
        <v>134</v>
      </c>
      <c r="C74" s="13">
        <v>50</v>
      </c>
    </row>
    <row r="75" spans="1:3" x14ac:dyDescent="0.3">
      <c r="A75" s="49" t="s">
        <v>135</v>
      </c>
      <c r="B75" s="50"/>
      <c r="C75" s="51"/>
    </row>
    <row r="76" spans="1:3" ht="92.4" x14ac:dyDescent="0.3">
      <c r="A76" s="13" t="s">
        <v>136</v>
      </c>
      <c r="B76" s="15" t="s">
        <v>137</v>
      </c>
      <c r="C76" s="13">
        <v>100</v>
      </c>
    </row>
    <row r="77" spans="1:3" x14ac:dyDescent="0.3">
      <c r="A77" s="49" t="s">
        <v>138</v>
      </c>
      <c r="B77" s="50"/>
      <c r="C77" s="51"/>
    </row>
    <row r="78" spans="1:3" ht="118.8" x14ac:dyDescent="0.3">
      <c r="A78" s="13" t="s">
        <v>139</v>
      </c>
      <c r="B78" s="15" t="s">
        <v>140</v>
      </c>
      <c r="C78" s="13">
        <v>100</v>
      </c>
    </row>
    <row r="79" spans="1:3" ht="66" x14ac:dyDescent="0.3">
      <c r="A79" s="13" t="s">
        <v>141</v>
      </c>
      <c r="B79" s="15" t="s">
        <v>142</v>
      </c>
      <c r="C79" s="13">
        <v>200</v>
      </c>
    </row>
    <row r="80" spans="1:3" ht="52.8" x14ac:dyDescent="0.3">
      <c r="A80" s="13" t="s">
        <v>143</v>
      </c>
      <c r="B80" s="15" t="s">
        <v>144</v>
      </c>
      <c r="C80" s="13">
        <v>100</v>
      </c>
    </row>
    <row r="81" spans="1:3" x14ac:dyDescent="0.3">
      <c r="A81" s="13" t="s">
        <v>145</v>
      </c>
      <c r="B81" s="15" t="s">
        <v>146</v>
      </c>
      <c r="C81" s="13">
        <v>100</v>
      </c>
    </row>
    <row r="82" spans="1:3" x14ac:dyDescent="0.3">
      <c r="A82" s="13" t="s">
        <v>147</v>
      </c>
      <c r="B82" s="15" t="s">
        <v>148</v>
      </c>
      <c r="C82" s="13">
        <v>50</v>
      </c>
    </row>
    <row r="83" spans="1:3" x14ac:dyDescent="0.3">
      <c r="A83" s="13" t="s">
        <v>149</v>
      </c>
      <c r="B83" s="15" t="s">
        <v>150</v>
      </c>
      <c r="C83" s="13">
        <v>100</v>
      </c>
    </row>
    <row r="84" spans="1:3" x14ac:dyDescent="0.3">
      <c r="A84" s="49" t="s">
        <v>151</v>
      </c>
      <c r="B84" s="50"/>
      <c r="C84" s="51"/>
    </row>
    <row r="85" spans="1:3" ht="198" x14ac:dyDescent="0.3">
      <c r="A85" s="13" t="s">
        <v>152</v>
      </c>
      <c r="B85" s="15" t="s">
        <v>153</v>
      </c>
      <c r="C85" s="13">
        <v>50</v>
      </c>
    </row>
    <row r="86" spans="1:3" ht="26.4" x14ac:dyDescent="0.3">
      <c r="A86" s="13" t="s">
        <v>154</v>
      </c>
      <c r="B86" s="15" t="s">
        <v>155</v>
      </c>
      <c r="C86" s="13">
        <v>50</v>
      </c>
    </row>
    <row r="87" spans="1:3" ht="26.4" x14ac:dyDescent="0.3">
      <c r="A87" s="13" t="s">
        <v>156</v>
      </c>
      <c r="B87" s="15" t="s">
        <v>157</v>
      </c>
      <c r="C87" s="13">
        <v>50</v>
      </c>
    </row>
    <row r="88" spans="1:3" x14ac:dyDescent="0.3">
      <c r="A88" s="49" t="s">
        <v>158</v>
      </c>
      <c r="B88" s="50"/>
      <c r="C88" s="51"/>
    </row>
    <row r="89" spans="1:3" ht="92.4" x14ac:dyDescent="0.3">
      <c r="A89" s="13" t="s">
        <v>159</v>
      </c>
      <c r="B89" s="15" t="s">
        <v>160</v>
      </c>
      <c r="C89" s="13">
        <v>100</v>
      </c>
    </row>
    <row r="90" spans="1:3" ht="66" x14ac:dyDescent="0.3">
      <c r="A90" s="13" t="s">
        <v>161</v>
      </c>
      <c r="B90" s="15" t="s">
        <v>142</v>
      </c>
      <c r="C90" s="13">
        <v>200</v>
      </c>
    </row>
    <row r="91" spans="1:3" x14ac:dyDescent="0.3">
      <c r="A91" s="13" t="s">
        <v>162</v>
      </c>
      <c r="B91" s="15" t="s">
        <v>163</v>
      </c>
      <c r="C91" s="13">
        <v>50</v>
      </c>
    </row>
    <row r="92" spans="1:3" x14ac:dyDescent="0.3">
      <c r="A92" s="49" t="s">
        <v>164</v>
      </c>
      <c r="B92" s="50"/>
      <c r="C92" s="51"/>
    </row>
    <row r="93" spans="1:3" ht="118.8" x14ac:dyDescent="0.3">
      <c r="A93" s="13" t="s">
        <v>165</v>
      </c>
      <c r="B93" s="15" t="s">
        <v>166</v>
      </c>
      <c r="C93" s="13">
        <v>600</v>
      </c>
    </row>
    <row r="94" spans="1:3" ht="26.4" x14ac:dyDescent="0.3">
      <c r="A94" s="13" t="s">
        <v>167</v>
      </c>
      <c r="B94" s="15" t="s">
        <v>168</v>
      </c>
      <c r="C94" s="13">
        <v>50</v>
      </c>
    </row>
    <row r="95" spans="1:3" ht="39.6" x14ac:dyDescent="0.3">
      <c r="A95" s="13" t="s">
        <v>169</v>
      </c>
      <c r="B95" s="15" t="s">
        <v>170</v>
      </c>
      <c r="C95" s="13">
        <v>50</v>
      </c>
    </row>
    <row r="96" spans="1:3" x14ac:dyDescent="0.3">
      <c r="A96" s="49" t="s">
        <v>171</v>
      </c>
      <c r="B96" s="50"/>
      <c r="C96" s="51"/>
    </row>
    <row r="97" spans="1:3" ht="39.6" x14ac:dyDescent="0.3">
      <c r="A97" s="13" t="s">
        <v>172</v>
      </c>
      <c r="B97" s="15" t="s">
        <v>173</v>
      </c>
      <c r="C97" s="13">
        <v>100</v>
      </c>
    </row>
    <row r="98" spans="1:3" x14ac:dyDescent="0.3">
      <c r="A98" s="13" t="s">
        <v>174</v>
      </c>
      <c r="B98" s="15" t="s">
        <v>175</v>
      </c>
      <c r="C98" s="13">
        <v>100</v>
      </c>
    </row>
    <row r="99" spans="1:3" x14ac:dyDescent="0.3">
      <c r="A99" s="13" t="s">
        <v>176</v>
      </c>
      <c r="B99" s="15" t="s">
        <v>177</v>
      </c>
      <c r="C99" s="13">
        <v>50</v>
      </c>
    </row>
    <row r="100" spans="1:3" ht="39.6" x14ac:dyDescent="0.3">
      <c r="A100" s="13" t="s">
        <v>178</v>
      </c>
      <c r="B100" s="15" t="s">
        <v>170</v>
      </c>
      <c r="C100" s="13">
        <v>50</v>
      </c>
    </row>
    <row r="101" spans="1:3" x14ac:dyDescent="0.3">
      <c r="A101" s="49" t="s">
        <v>179</v>
      </c>
      <c r="B101" s="50"/>
      <c r="C101" s="51"/>
    </row>
    <row r="102" spans="1:3" ht="39.6" x14ac:dyDescent="0.3">
      <c r="A102" s="13" t="s">
        <v>180</v>
      </c>
      <c r="B102" s="15" t="s">
        <v>170</v>
      </c>
      <c r="C102" s="13">
        <v>100</v>
      </c>
    </row>
    <row r="103" spans="1:3" x14ac:dyDescent="0.3">
      <c r="A103" s="49" t="s">
        <v>181</v>
      </c>
      <c r="B103" s="50"/>
      <c r="C103" s="51"/>
    </row>
    <row r="104" spans="1:3" ht="26.4" x14ac:dyDescent="0.3">
      <c r="A104" s="13" t="s">
        <v>182</v>
      </c>
      <c r="B104" s="15" t="s">
        <v>183</v>
      </c>
      <c r="C104" s="13">
        <v>100</v>
      </c>
    </row>
    <row r="105" spans="1:3" x14ac:dyDescent="0.3">
      <c r="A105" s="49" t="s">
        <v>184</v>
      </c>
      <c r="B105" s="50"/>
      <c r="C105" s="51"/>
    </row>
    <row r="106" spans="1:3" ht="39.6" x14ac:dyDescent="0.3">
      <c r="A106" s="13" t="s">
        <v>185</v>
      </c>
      <c r="B106" s="15" t="s">
        <v>186</v>
      </c>
      <c r="C106" s="13">
        <v>100</v>
      </c>
    </row>
    <row r="107" spans="1:3" ht="39.6" x14ac:dyDescent="0.3">
      <c r="A107" s="13" t="s">
        <v>187</v>
      </c>
      <c r="B107" s="15" t="s">
        <v>188</v>
      </c>
      <c r="C107" s="13">
        <v>250</v>
      </c>
    </row>
    <row r="108" spans="1:3" x14ac:dyDescent="0.3">
      <c r="A108" s="13" t="s">
        <v>189</v>
      </c>
      <c r="B108" s="14" t="s">
        <v>190</v>
      </c>
      <c r="C108" s="13">
        <v>50</v>
      </c>
    </row>
    <row r="109" spans="1:3" x14ac:dyDescent="0.3">
      <c r="A109" s="13" t="s">
        <v>191</v>
      </c>
      <c r="B109" s="14" t="s">
        <v>192</v>
      </c>
      <c r="C109" s="13">
        <v>50</v>
      </c>
    </row>
    <row r="110" spans="1:3" x14ac:dyDescent="0.3">
      <c r="A110" s="13" t="s">
        <v>193</v>
      </c>
      <c r="B110" s="14" t="s">
        <v>194</v>
      </c>
      <c r="C110" s="13">
        <v>50</v>
      </c>
    </row>
    <row r="111" spans="1:3" x14ac:dyDescent="0.3">
      <c r="A111" s="49" t="s">
        <v>195</v>
      </c>
      <c r="B111" s="50"/>
      <c r="C111" s="51"/>
    </row>
    <row r="112" spans="1:3" ht="26.4" x14ac:dyDescent="0.3">
      <c r="A112" s="13" t="s">
        <v>196</v>
      </c>
      <c r="B112" s="15" t="s">
        <v>197</v>
      </c>
      <c r="C112" s="13">
        <v>100</v>
      </c>
    </row>
    <row r="113" spans="1:3" x14ac:dyDescent="0.3">
      <c r="A113" s="13" t="s">
        <v>198</v>
      </c>
      <c r="B113" s="15" t="s">
        <v>199</v>
      </c>
      <c r="C113" s="13">
        <v>150</v>
      </c>
    </row>
    <row r="114" spans="1:3" ht="26.4" x14ac:dyDescent="0.3">
      <c r="A114" s="13" t="s">
        <v>200</v>
      </c>
      <c r="B114" s="15" t="s">
        <v>183</v>
      </c>
      <c r="C114" s="13">
        <v>100</v>
      </c>
    </row>
    <row r="115" spans="1:3" x14ac:dyDescent="0.3">
      <c r="A115" s="13" t="s">
        <v>201</v>
      </c>
      <c r="B115" s="15" t="s">
        <v>202</v>
      </c>
      <c r="C115" s="13">
        <v>50</v>
      </c>
    </row>
    <row r="116" spans="1:3" x14ac:dyDescent="0.3">
      <c r="A116" s="13" t="s">
        <v>203</v>
      </c>
      <c r="B116" s="15" t="s">
        <v>204</v>
      </c>
      <c r="C116" s="13">
        <v>50</v>
      </c>
    </row>
    <row r="117" spans="1:3" x14ac:dyDescent="0.3">
      <c r="A117" s="49" t="s">
        <v>205</v>
      </c>
      <c r="B117" s="50"/>
      <c r="C117" s="51"/>
    </row>
    <row r="118" spans="1:3" ht="52.8" x14ac:dyDescent="0.3">
      <c r="A118" s="13" t="s">
        <v>206</v>
      </c>
      <c r="B118" s="15" t="s">
        <v>207</v>
      </c>
      <c r="C118" s="13">
        <v>100</v>
      </c>
    </row>
    <row r="119" spans="1:3" ht="26.4" x14ac:dyDescent="0.3">
      <c r="A119" s="13" t="s">
        <v>208</v>
      </c>
      <c r="B119" s="15" t="s">
        <v>183</v>
      </c>
      <c r="C119" s="13">
        <v>100</v>
      </c>
    </row>
    <row r="120" spans="1:3" x14ac:dyDescent="0.3">
      <c r="A120" s="13" t="s">
        <v>209</v>
      </c>
      <c r="B120" s="15" t="s">
        <v>210</v>
      </c>
      <c r="C120" s="13">
        <v>100</v>
      </c>
    </row>
    <row r="121" spans="1:3" x14ac:dyDescent="0.3">
      <c r="A121" s="49" t="s">
        <v>211</v>
      </c>
      <c r="B121" s="50"/>
      <c r="C121" s="51"/>
    </row>
    <row r="122" spans="1:3" ht="79.2" x14ac:dyDescent="0.3">
      <c r="A122" s="13" t="s">
        <v>212</v>
      </c>
      <c r="B122" s="15" t="s">
        <v>213</v>
      </c>
      <c r="C122" s="13">
        <v>250</v>
      </c>
    </row>
    <row r="123" spans="1:3" ht="39.6" x14ac:dyDescent="0.3">
      <c r="A123" s="13" t="s">
        <v>214</v>
      </c>
      <c r="B123" s="15" t="s">
        <v>215</v>
      </c>
      <c r="C123" s="13">
        <v>250</v>
      </c>
    </row>
    <row r="124" spans="1:3" x14ac:dyDescent="0.3">
      <c r="A124" s="13" t="s">
        <v>216</v>
      </c>
      <c r="B124" s="15" t="s">
        <v>217</v>
      </c>
      <c r="C124" s="13">
        <v>50</v>
      </c>
    </row>
    <row r="125" spans="1:3" ht="26.4" x14ac:dyDescent="0.3">
      <c r="A125" s="13" t="s">
        <v>218</v>
      </c>
      <c r="B125" s="15" t="s">
        <v>219</v>
      </c>
      <c r="C125" s="13">
        <v>30</v>
      </c>
    </row>
    <row r="126" spans="1:3" x14ac:dyDescent="0.3">
      <c r="A126" s="49" t="s">
        <v>220</v>
      </c>
      <c r="B126" s="50"/>
      <c r="C126" s="51"/>
    </row>
    <row r="127" spans="1:3" ht="39.6" x14ac:dyDescent="0.3">
      <c r="A127" s="13" t="s">
        <v>221</v>
      </c>
      <c r="B127" s="15" t="s">
        <v>222</v>
      </c>
      <c r="C127" s="13">
        <v>150</v>
      </c>
    </row>
    <row r="128" spans="1:3" ht="39.6" x14ac:dyDescent="0.3">
      <c r="A128" s="13" t="s">
        <v>223</v>
      </c>
      <c r="B128" s="15" t="s">
        <v>224</v>
      </c>
      <c r="C128" s="13">
        <v>150</v>
      </c>
    </row>
    <row r="129" spans="1:3" ht="52.8" x14ac:dyDescent="0.3">
      <c r="A129" s="13" t="s">
        <v>225</v>
      </c>
      <c r="B129" s="15" t="s">
        <v>226</v>
      </c>
      <c r="C129" s="13">
        <v>50</v>
      </c>
    </row>
    <row r="130" spans="1:3" ht="52.8" x14ac:dyDescent="0.3">
      <c r="A130" s="13" t="s">
        <v>227</v>
      </c>
      <c r="B130" s="15" t="s">
        <v>228</v>
      </c>
      <c r="C130" s="13">
        <v>50</v>
      </c>
    </row>
    <row r="131" spans="1:3" ht="39.6" x14ac:dyDescent="0.3">
      <c r="A131" s="13" t="s">
        <v>229</v>
      </c>
      <c r="B131" s="15" t="s">
        <v>230</v>
      </c>
      <c r="C131" s="13">
        <v>50</v>
      </c>
    </row>
    <row r="132" spans="1:3" ht="26.4" x14ac:dyDescent="0.3">
      <c r="A132" s="13" t="s">
        <v>231</v>
      </c>
      <c r="B132" s="15" t="s">
        <v>232</v>
      </c>
      <c r="C132" s="13">
        <v>50</v>
      </c>
    </row>
    <row r="133" spans="1:3" x14ac:dyDescent="0.3">
      <c r="A133" s="49" t="s">
        <v>233</v>
      </c>
      <c r="B133" s="50"/>
      <c r="C133" s="51"/>
    </row>
    <row r="134" spans="1:3" ht="79.2" x14ac:dyDescent="0.3">
      <c r="A134" s="13" t="s">
        <v>234</v>
      </c>
      <c r="B134" s="15" t="s">
        <v>235</v>
      </c>
      <c r="C134" s="13">
        <v>100</v>
      </c>
    </row>
    <row r="135" spans="1:3" ht="79.2" x14ac:dyDescent="0.3">
      <c r="A135" s="13" t="s">
        <v>236</v>
      </c>
      <c r="B135" s="15" t="s">
        <v>237</v>
      </c>
      <c r="C135" s="13">
        <v>100</v>
      </c>
    </row>
    <row r="136" spans="1:3" ht="39.6" x14ac:dyDescent="0.3">
      <c r="A136" s="13" t="s">
        <v>238</v>
      </c>
      <c r="B136" s="15" t="s">
        <v>239</v>
      </c>
      <c r="C136" s="13">
        <v>50</v>
      </c>
    </row>
    <row r="137" spans="1:3" ht="26.4" x14ac:dyDescent="0.3">
      <c r="A137" s="13" t="s">
        <v>240</v>
      </c>
      <c r="B137" s="15" t="s">
        <v>241</v>
      </c>
      <c r="C137" s="13">
        <v>50</v>
      </c>
    </row>
    <row r="138" spans="1:3" x14ac:dyDescent="0.3">
      <c r="A138" s="49" t="s">
        <v>242</v>
      </c>
      <c r="B138" s="50"/>
      <c r="C138" s="51"/>
    </row>
    <row r="139" spans="1:3" ht="52.8" x14ac:dyDescent="0.3">
      <c r="A139" s="13" t="s">
        <v>243</v>
      </c>
      <c r="B139" s="15" t="s">
        <v>244</v>
      </c>
      <c r="C139" s="13">
        <v>50</v>
      </c>
    </row>
    <row r="140" spans="1:3" ht="39.6" x14ac:dyDescent="0.3">
      <c r="A140" s="13" t="s">
        <v>245</v>
      </c>
      <c r="B140" s="15" t="s">
        <v>246</v>
      </c>
      <c r="C140" s="13">
        <v>50</v>
      </c>
    </row>
    <row r="141" spans="1:3" ht="66" x14ac:dyDescent="0.3">
      <c r="A141" s="13" t="s">
        <v>247</v>
      </c>
      <c r="B141" s="15" t="s">
        <v>248</v>
      </c>
      <c r="C141" s="13">
        <v>100</v>
      </c>
    </row>
    <row r="142" spans="1:3" x14ac:dyDescent="0.3">
      <c r="A142" s="13" t="s">
        <v>249</v>
      </c>
      <c r="B142" s="15" t="s">
        <v>250</v>
      </c>
      <c r="C142" s="13">
        <v>50</v>
      </c>
    </row>
    <row r="143" spans="1:3" x14ac:dyDescent="0.3">
      <c r="A143" s="13" t="s">
        <v>251</v>
      </c>
      <c r="B143" s="15" t="s">
        <v>252</v>
      </c>
      <c r="C143" s="13">
        <v>50</v>
      </c>
    </row>
    <row r="144" spans="1:3" x14ac:dyDescent="0.3">
      <c r="A144" s="49" t="s">
        <v>253</v>
      </c>
      <c r="B144" s="50"/>
      <c r="C144" s="51"/>
    </row>
    <row r="145" spans="1:3" ht="92.4" x14ac:dyDescent="0.3">
      <c r="A145" s="13" t="s">
        <v>254</v>
      </c>
      <c r="B145" s="17" t="s">
        <v>255</v>
      </c>
      <c r="C145" s="13">
        <v>150</v>
      </c>
    </row>
    <row r="146" spans="1:3" ht="79.2" x14ac:dyDescent="0.3">
      <c r="A146" s="13" t="s">
        <v>256</v>
      </c>
      <c r="B146" s="17" t="s">
        <v>257</v>
      </c>
      <c r="C146" s="13">
        <v>100</v>
      </c>
    </row>
    <row r="147" spans="1:3" ht="39.6" x14ac:dyDescent="0.3">
      <c r="A147" s="13" t="s">
        <v>258</v>
      </c>
      <c r="B147" s="17" t="s">
        <v>259</v>
      </c>
      <c r="C147" s="13">
        <v>150</v>
      </c>
    </row>
    <row r="148" spans="1:3" x14ac:dyDescent="0.3">
      <c r="A148" s="49" t="s">
        <v>260</v>
      </c>
      <c r="B148" s="50"/>
      <c r="C148" s="51"/>
    </row>
    <row r="149" spans="1:3" x14ac:dyDescent="0.3">
      <c r="A149" s="13" t="s">
        <v>261</v>
      </c>
      <c r="B149" s="15" t="s">
        <v>262</v>
      </c>
      <c r="C149" s="13">
        <v>50</v>
      </c>
    </row>
    <row r="150" spans="1:3" ht="39.6" x14ac:dyDescent="0.3">
      <c r="A150" s="13" t="s">
        <v>263</v>
      </c>
      <c r="B150" s="15" t="s">
        <v>264</v>
      </c>
      <c r="C150" s="13">
        <v>50</v>
      </c>
    </row>
    <row r="151" spans="1:3" ht="26.4" x14ac:dyDescent="0.3">
      <c r="A151" s="13" t="s">
        <v>265</v>
      </c>
      <c r="B151" s="15" t="s">
        <v>266</v>
      </c>
      <c r="C151" s="13">
        <v>50</v>
      </c>
    </row>
    <row r="152" spans="1:3" ht="26.4" x14ac:dyDescent="0.3">
      <c r="A152" s="13" t="s">
        <v>267</v>
      </c>
      <c r="B152" s="15" t="s">
        <v>268</v>
      </c>
      <c r="C152" s="13">
        <v>50</v>
      </c>
    </row>
    <row r="153" spans="1:3" ht="39.6" x14ac:dyDescent="0.3">
      <c r="A153" s="13" t="s">
        <v>269</v>
      </c>
      <c r="B153" s="15" t="s">
        <v>270</v>
      </c>
      <c r="C153" s="13">
        <v>50</v>
      </c>
    </row>
    <row r="154" spans="1:3" x14ac:dyDescent="0.3">
      <c r="A154" s="13"/>
      <c r="B154" s="14"/>
      <c r="C154" s="13"/>
    </row>
    <row r="155" spans="1:3" ht="63.75" customHeight="1" x14ac:dyDescent="0.3">
      <c r="A155" s="18" t="s">
        <v>271</v>
      </c>
      <c r="B155" s="52" t="s">
        <v>272</v>
      </c>
      <c r="C155" s="53"/>
    </row>
  </sheetData>
  <mergeCells count="30">
    <mergeCell ref="B155:C155"/>
    <mergeCell ref="A66:C66"/>
    <mergeCell ref="A3:C3"/>
    <mergeCell ref="A11:C11"/>
    <mergeCell ref="A15:C15"/>
    <mergeCell ref="A24:C24"/>
    <mergeCell ref="A29:C29"/>
    <mergeCell ref="A34:C34"/>
    <mergeCell ref="A43:C43"/>
    <mergeCell ref="A46:C46"/>
    <mergeCell ref="A49:C49"/>
    <mergeCell ref="A54:C54"/>
    <mergeCell ref="A59:C59"/>
    <mergeCell ref="A121:C121"/>
    <mergeCell ref="A75:C75"/>
    <mergeCell ref="A77:C77"/>
    <mergeCell ref="A84:C84"/>
    <mergeCell ref="A88:C88"/>
    <mergeCell ref="A92:C92"/>
    <mergeCell ref="A96:C96"/>
    <mergeCell ref="A101:C101"/>
    <mergeCell ref="A133:C133"/>
    <mergeCell ref="A138:C138"/>
    <mergeCell ref="A144:C144"/>
    <mergeCell ref="A148:C148"/>
    <mergeCell ref="A103:C103"/>
    <mergeCell ref="A105:C105"/>
    <mergeCell ref="A111:C111"/>
    <mergeCell ref="A117:C117"/>
    <mergeCell ref="A126:C1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2"/>
  <sheetViews>
    <sheetView workbookViewId="0">
      <selection activeCell="J13" sqref="J13"/>
    </sheetView>
  </sheetViews>
  <sheetFormatPr defaultRowHeight="14.4" customHeight="1" x14ac:dyDescent="0.3"/>
  <cols>
    <col min="1" max="1" width="12" customWidth="1"/>
    <col min="2" max="2" width="55" customWidth="1"/>
    <col min="3" max="3" width="12" customWidth="1"/>
    <col min="4" max="4" width="18" customWidth="1"/>
    <col min="5" max="5" width="16" customWidth="1"/>
  </cols>
  <sheetData>
    <row r="1" spans="1:5" ht="14.4" customHeight="1" x14ac:dyDescent="0.3">
      <c r="A1" s="1" t="s">
        <v>1</v>
      </c>
      <c r="B1" s="1" t="s">
        <v>2</v>
      </c>
      <c r="C1" s="1" t="s">
        <v>273</v>
      </c>
      <c r="D1" s="1" t="s">
        <v>274</v>
      </c>
      <c r="E1" s="6" t="s">
        <v>275</v>
      </c>
    </row>
    <row r="2" spans="1:5" ht="14.4" customHeight="1" x14ac:dyDescent="0.3">
      <c r="A2" s="2" t="s">
        <v>5</v>
      </c>
      <c r="B2" s="2" t="s">
        <v>6</v>
      </c>
      <c r="C2" s="3">
        <v>300</v>
      </c>
      <c r="D2" s="2" t="s">
        <v>276</v>
      </c>
      <c r="E2" s="4"/>
    </row>
    <row r="3" spans="1:5" ht="14.4" customHeight="1" x14ac:dyDescent="0.3">
      <c r="A3" s="2" t="s">
        <v>7</v>
      </c>
      <c r="B3" s="2" t="s">
        <v>8</v>
      </c>
      <c r="C3" s="3">
        <v>100</v>
      </c>
      <c r="D3" s="2" t="s">
        <v>276</v>
      </c>
      <c r="E3" s="5"/>
    </row>
    <row r="4" spans="1:5" ht="14.4" customHeight="1" x14ac:dyDescent="0.3">
      <c r="A4" s="2" t="s">
        <v>9</v>
      </c>
      <c r="B4" s="2" t="s">
        <v>10</v>
      </c>
      <c r="C4" s="3">
        <v>100</v>
      </c>
      <c r="D4" s="2" t="s">
        <v>276</v>
      </c>
      <c r="E4" s="4"/>
    </row>
    <row r="5" spans="1:5" ht="14.4" customHeight="1" x14ac:dyDescent="0.3">
      <c r="A5" s="2" t="s">
        <v>11</v>
      </c>
      <c r="B5" s="2" t="s">
        <v>12</v>
      </c>
      <c r="C5" s="3">
        <v>50</v>
      </c>
      <c r="D5" s="2" t="s">
        <v>276</v>
      </c>
      <c r="E5" s="5"/>
    </row>
    <row r="6" spans="1:5" ht="14.4" customHeight="1" x14ac:dyDescent="0.3">
      <c r="A6" s="2" t="s">
        <v>13</v>
      </c>
      <c r="B6" s="2" t="s">
        <v>14</v>
      </c>
      <c r="C6" s="3">
        <v>30</v>
      </c>
      <c r="D6" s="2" t="s">
        <v>276</v>
      </c>
      <c r="E6" s="4"/>
    </row>
    <row r="7" spans="1:5" ht="14.4" customHeight="1" x14ac:dyDescent="0.3">
      <c r="A7" s="2" t="s">
        <v>15</v>
      </c>
      <c r="B7" s="2" t="s">
        <v>16</v>
      </c>
      <c r="C7" s="3">
        <v>50</v>
      </c>
      <c r="D7" s="2" t="s">
        <v>276</v>
      </c>
      <c r="E7" s="5"/>
    </row>
    <row r="8" spans="1:5" ht="14.4" customHeight="1" x14ac:dyDescent="0.3">
      <c r="A8" s="2" t="s">
        <v>17</v>
      </c>
      <c r="B8" s="2" t="s">
        <v>18</v>
      </c>
      <c r="C8" s="3">
        <v>20</v>
      </c>
      <c r="D8" s="2" t="s">
        <v>276</v>
      </c>
      <c r="E8" s="4"/>
    </row>
    <row r="9" spans="1:5" ht="14.4" customHeight="1" x14ac:dyDescent="0.3">
      <c r="A9" s="2" t="s">
        <v>20</v>
      </c>
      <c r="B9" s="2" t="s">
        <v>21</v>
      </c>
      <c r="C9" s="3">
        <v>100</v>
      </c>
      <c r="D9" s="2" t="s">
        <v>276</v>
      </c>
      <c r="E9" s="5"/>
    </row>
    <row r="10" spans="1:5" ht="14.4" customHeight="1" x14ac:dyDescent="0.3">
      <c r="A10" s="2" t="s">
        <v>22</v>
      </c>
      <c r="B10" s="2" t="s">
        <v>23</v>
      </c>
      <c r="C10" s="3">
        <v>40</v>
      </c>
      <c r="D10" s="2" t="s">
        <v>276</v>
      </c>
      <c r="E10" s="4"/>
    </row>
    <row r="11" spans="1:5" ht="14.4" customHeight="1" x14ac:dyDescent="0.3">
      <c r="A11" s="2" t="s">
        <v>24</v>
      </c>
      <c r="B11" s="2" t="s">
        <v>25</v>
      </c>
      <c r="C11" s="3">
        <v>20</v>
      </c>
      <c r="D11" s="2" t="s">
        <v>276</v>
      </c>
      <c r="E11" s="5"/>
    </row>
    <row r="12" spans="1:5" ht="14.4" customHeight="1" x14ac:dyDescent="0.3">
      <c r="A12" s="2" t="s">
        <v>27</v>
      </c>
      <c r="B12" s="2" t="s">
        <v>28</v>
      </c>
      <c r="C12" s="3">
        <v>200</v>
      </c>
      <c r="D12" s="2" t="s">
        <v>276</v>
      </c>
      <c r="E12" s="4"/>
    </row>
    <row r="13" spans="1:5" ht="14.4" customHeight="1" x14ac:dyDescent="0.3">
      <c r="A13" s="2" t="s">
        <v>29</v>
      </c>
      <c r="B13" s="2" t="s">
        <v>30</v>
      </c>
      <c r="C13" s="3">
        <v>100</v>
      </c>
      <c r="D13" s="2" t="s">
        <v>276</v>
      </c>
      <c r="E13" s="5"/>
    </row>
    <row r="14" spans="1:5" ht="14.4" customHeight="1" x14ac:dyDescent="0.3">
      <c r="A14" s="2" t="s">
        <v>31</v>
      </c>
      <c r="B14" s="2" t="s">
        <v>32</v>
      </c>
      <c r="C14" s="3">
        <v>50</v>
      </c>
      <c r="D14" s="2" t="s">
        <v>276</v>
      </c>
      <c r="E14" s="4"/>
    </row>
    <row r="15" spans="1:5" ht="14.4" customHeight="1" x14ac:dyDescent="0.3">
      <c r="A15" s="2" t="s">
        <v>33</v>
      </c>
      <c r="B15" s="2" t="s">
        <v>34</v>
      </c>
      <c r="C15" s="3">
        <v>30</v>
      </c>
      <c r="D15" s="2" t="s">
        <v>276</v>
      </c>
      <c r="E15" s="5"/>
    </row>
    <row r="16" spans="1:5" ht="14.4" customHeight="1" x14ac:dyDescent="0.3">
      <c r="A16" s="2" t="s">
        <v>35</v>
      </c>
      <c r="B16" s="2" t="s">
        <v>36</v>
      </c>
      <c r="C16" s="3">
        <v>40</v>
      </c>
      <c r="D16" s="2" t="s">
        <v>276</v>
      </c>
      <c r="E16" s="4"/>
    </row>
    <row r="17" spans="1:5" ht="14.4" customHeight="1" x14ac:dyDescent="0.3">
      <c r="A17" s="2" t="s">
        <v>37</v>
      </c>
      <c r="B17" s="2" t="s">
        <v>38</v>
      </c>
      <c r="C17" s="3">
        <v>20</v>
      </c>
      <c r="D17" s="2" t="s">
        <v>276</v>
      </c>
      <c r="E17" s="5"/>
    </row>
    <row r="18" spans="1:5" ht="14.4" customHeight="1" x14ac:dyDescent="0.3">
      <c r="A18" s="2" t="s">
        <v>39</v>
      </c>
      <c r="B18" s="2" t="s">
        <v>40</v>
      </c>
      <c r="C18" s="3">
        <v>10</v>
      </c>
      <c r="D18" s="2" t="s">
        <v>276</v>
      </c>
      <c r="E18" s="4"/>
    </row>
    <row r="19" spans="1:5" ht="14.4" customHeight="1" x14ac:dyDescent="0.3">
      <c r="A19" s="2" t="s">
        <v>41</v>
      </c>
      <c r="B19" s="2" t="s">
        <v>42</v>
      </c>
      <c r="C19" s="3">
        <v>10</v>
      </c>
      <c r="D19" s="2" t="s">
        <v>276</v>
      </c>
      <c r="E19" s="5"/>
    </row>
    <row r="20" spans="1:5" ht="14.4" customHeight="1" x14ac:dyDescent="0.3">
      <c r="A20" s="2" t="s">
        <v>44</v>
      </c>
      <c r="B20" s="2" t="s">
        <v>45</v>
      </c>
      <c r="C20" s="3">
        <v>3</v>
      </c>
      <c r="D20" s="2" t="s">
        <v>277</v>
      </c>
      <c r="E20" s="4"/>
    </row>
    <row r="21" spans="1:5" ht="14.4" customHeight="1" x14ac:dyDescent="0.3">
      <c r="A21" s="2" t="s">
        <v>46</v>
      </c>
      <c r="B21" s="2" t="s">
        <v>47</v>
      </c>
      <c r="C21" s="3">
        <v>2</v>
      </c>
      <c r="D21" s="2" t="s">
        <v>277</v>
      </c>
      <c r="E21" s="5"/>
    </row>
    <row r="22" spans="1:5" ht="14.4" customHeight="1" x14ac:dyDescent="0.3">
      <c r="A22" s="2" t="s">
        <v>48</v>
      </c>
      <c r="B22" s="2" t="s">
        <v>49</v>
      </c>
      <c r="C22" s="3">
        <v>2</v>
      </c>
      <c r="D22" s="2" t="s">
        <v>277</v>
      </c>
      <c r="E22" s="4"/>
    </row>
    <row r="23" spans="1:5" ht="14.4" customHeight="1" x14ac:dyDescent="0.3">
      <c r="A23" s="2" t="s">
        <v>50</v>
      </c>
      <c r="B23" s="2" t="s">
        <v>51</v>
      </c>
      <c r="C23" s="3">
        <v>1</v>
      </c>
      <c r="D23" s="2" t="s">
        <v>277</v>
      </c>
      <c r="E23" s="5"/>
    </row>
    <row r="24" spans="1:5" ht="14.4" customHeight="1" x14ac:dyDescent="0.3">
      <c r="A24" s="2" t="s">
        <v>53</v>
      </c>
      <c r="B24" s="2" t="s">
        <v>278</v>
      </c>
      <c r="C24" s="3">
        <v>50</v>
      </c>
      <c r="D24" s="2" t="s">
        <v>277</v>
      </c>
      <c r="E24" s="4"/>
    </row>
    <row r="25" spans="1:5" ht="14.4" customHeight="1" x14ac:dyDescent="0.3">
      <c r="A25" s="2" t="s">
        <v>55</v>
      </c>
      <c r="B25" s="2" t="s">
        <v>56</v>
      </c>
      <c r="C25" s="3">
        <v>30</v>
      </c>
      <c r="D25" s="2" t="s">
        <v>277</v>
      </c>
      <c r="E25" s="5">
        <v>5</v>
      </c>
    </row>
    <row r="26" spans="1:5" ht="14.4" customHeight="1" x14ac:dyDescent="0.3">
      <c r="A26" s="2" t="s">
        <v>57</v>
      </c>
      <c r="B26" s="2" t="s">
        <v>58</v>
      </c>
      <c r="C26" s="3">
        <v>15</v>
      </c>
      <c r="D26" s="2" t="s">
        <v>277</v>
      </c>
      <c r="E26" s="4">
        <v>5</v>
      </c>
    </row>
    <row r="27" spans="1:5" ht="14.4" customHeight="1" x14ac:dyDescent="0.3">
      <c r="A27" s="2" t="s">
        <v>59</v>
      </c>
      <c r="B27" s="2" t="s">
        <v>60</v>
      </c>
      <c r="C27" s="3">
        <v>8</v>
      </c>
      <c r="D27" s="2" t="s">
        <v>277</v>
      </c>
      <c r="E27" s="5">
        <v>5</v>
      </c>
    </row>
    <row r="28" spans="1:5" ht="14.4" customHeight="1" x14ac:dyDescent="0.3">
      <c r="A28" s="7" t="s">
        <v>63</v>
      </c>
      <c r="B28" s="2" t="s">
        <v>64</v>
      </c>
      <c r="C28" s="3">
        <v>150</v>
      </c>
      <c r="D28" s="2" t="s">
        <v>277</v>
      </c>
      <c r="E28" s="4"/>
    </row>
    <row r="29" spans="1:5" ht="14.4" customHeight="1" x14ac:dyDescent="0.3">
      <c r="A29" s="7" t="s">
        <v>65</v>
      </c>
      <c r="B29" s="2" t="s">
        <v>66</v>
      </c>
      <c r="C29" s="3">
        <v>100</v>
      </c>
      <c r="D29" s="2" t="s">
        <v>277</v>
      </c>
      <c r="E29" s="5"/>
    </row>
    <row r="30" spans="1:5" ht="14.4" customHeight="1" x14ac:dyDescent="0.3">
      <c r="A30" s="7" t="s">
        <v>67</v>
      </c>
      <c r="B30" s="2" t="s">
        <v>68</v>
      </c>
      <c r="C30" s="3">
        <v>50</v>
      </c>
      <c r="D30" s="2" t="s">
        <v>277</v>
      </c>
      <c r="E30" s="4"/>
    </row>
    <row r="31" spans="1:5" ht="14.4" customHeight="1" x14ac:dyDescent="0.3">
      <c r="A31" s="7" t="s">
        <v>69</v>
      </c>
      <c r="B31" s="2" t="s">
        <v>70</v>
      </c>
      <c r="C31" s="3">
        <v>25</v>
      </c>
      <c r="D31" s="2" t="s">
        <v>277</v>
      </c>
      <c r="E31" s="5"/>
    </row>
    <row r="32" spans="1:5" ht="14.4" customHeight="1" x14ac:dyDescent="0.3">
      <c r="A32" s="7" t="s">
        <v>71</v>
      </c>
      <c r="B32" s="2" t="s">
        <v>72</v>
      </c>
      <c r="C32" s="3">
        <v>100</v>
      </c>
      <c r="D32" s="2" t="s">
        <v>277</v>
      </c>
      <c r="E32" s="4"/>
    </row>
    <row r="33" spans="1:5" ht="14.4" customHeight="1" x14ac:dyDescent="0.3">
      <c r="A33" s="7" t="s">
        <v>73</v>
      </c>
      <c r="B33" s="2" t="s">
        <v>74</v>
      </c>
      <c r="C33" s="3">
        <v>50</v>
      </c>
      <c r="D33" s="2" t="s">
        <v>277</v>
      </c>
      <c r="E33" s="5"/>
    </row>
    <row r="34" spans="1:5" ht="14.4" customHeight="1" x14ac:dyDescent="0.3">
      <c r="A34" s="7" t="s">
        <v>75</v>
      </c>
      <c r="B34" s="2" t="s">
        <v>76</v>
      </c>
      <c r="C34" s="3">
        <v>30</v>
      </c>
      <c r="D34" s="2" t="s">
        <v>277</v>
      </c>
      <c r="E34" s="4"/>
    </row>
    <row r="35" spans="1:5" ht="14.4" customHeight="1" x14ac:dyDescent="0.3">
      <c r="A35" s="2" t="s">
        <v>78</v>
      </c>
      <c r="B35" s="2" t="s">
        <v>79</v>
      </c>
      <c r="C35" s="3">
        <v>50</v>
      </c>
      <c r="D35" s="2" t="s">
        <v>276</v>
      </c>
      <c r="E35" s="5"/>
    </row>
    <row r="36" spans="1:5" ht="14.4" customHeight="1" x14ac:dyDescent="0.3">
      <c r="A36" s="2" t="s">
        <v>80</v>
      </c>
      <c r="B36" s="2" t="s">
        <v>81</v>
      </c>
      <c r="C36" s="3">
        <v>30</v>
      </c>
      <c r="D36" s="2" t="s">
        <v>276</v>
      </c>
      <c r="E36" s="4"/>
    </row>
    <row r="37" spans="1:5" ht="14.4" customHeight="1" x14ac:dyDescent="0.3">
      <c r="A37" s="2" t="s">
        <v>83</v>
      </c>
      <c r="B37" s="7" t="s">
        <v>84</v>
      </c>
      <c r="C37" s="3">
        <v>20</v>
      </c>
      <c r="D37" s="2" t="s">
        <v>277</v>
      </c>
      <c r="E37" s="5"/>
    </row>
    <row r="38" spans="1:5" ht="14.4" customHeight="1" x14ac:dyDescent="0.3">
      <c r="A38" s="2" t="s">
        <v>85</v>
      </c>
      <c r="B38" s="2" t="s">
        <v>86</v>
      </c>
      <c r="C38" s="3">
        <v>20</v>
      </c>
      <c r="D38" s="2" t="s">
        <v>277</v>
      </c>
      <c r="E38" s="4"/>
    </row>
    <row r="39" spans="1:5" ht="14.4" customHeight="1" x14ac:dyDescent="0.3">
      <c r="A39" s="2" t="s">
        <v>88</v>
      </c>
      <c r="B39" s="2" t="s">
        <v>279</v>
      </c>
      <c r="C39" s="3">
        <v>200</v>
      </c>
      <c r="D39" s="2" t="s">
        <v>280</v>
      </c>
      <c r="E39" s="5"/>
    </row>
    <row r="40" spans="1:5" ht="14.4" customHeight="1" x14ac:dyDescent="0.3">
      <c r="A40" s="2" t="s">
        <v>90</v>
      </c>
      <c r="B40" s="2" t="s">
        <v>281</v>
      </c>
      <c r="C40" s="3">
        <v>100</v>
      </c>
      <c r="D40" s="2" t="s">
        <v>280</v>
      </c>
      <c r="E40" s="4"/>
    </row>
    <row r="41" spans="1:5" ht="14.4" customHeight="1" x14ac:dyDescent="0.3">
      <c r="A41" s="2" t="s">
        <v>92</v>
      </c>
      <c r="B41" s="2" t="s">
        <v>282</v>
      </c>
      <c r="C41" s="3">
        <v>50</v>
      </c>
      <c r="D41" s="2" t="s">
        <v>280</v>
      </c>
      <c r="E41" s="5"/>
    </row>
    <row r="42" spans="1:5" ht="14.4" customHeight="1" x14ac:dyDescent="0.3">
      <c r="A42" s="2" t="s">
        <v>94</v>
      </c>
      <c r="B42" s="2" t="s">
        <v>283</v>
      </c>
      <c r="C42" s="3">
        <v>20</v>
      </c>
      <c r="D42" s="2" t="s">
        <v>280</v>
      </c>
      <c r="E42" s="4"/>
    </row>
    <row r="43" spans="1:5" ht="14.4" customHeight="1" x14ac:dyDescent="0.3">
      <c r="A43" s="2" t="s">
        <v>97</v>
      </c>
      <c r="B43" s="2" t="s">
        <v>98</v>
      </c>
      <c r="C43" s="3">
        <v>250</v>
      </c>
      <c r="D43" s="2" t="s">
        <v>277</v>
      </c>
      <c r="E43" s="5"/>
    </row>
    <row r="44" spans="1:5" ht="14.4" customHeight="1" x14ac:dyDescent="0.3">
      <c r="A44" s="2" t="s">
        <v>99</v>
      </c>
      <c r="B44" s="2" t="s">
        <v>100</v>
      </c>
      <c r="C44" s="3">
        <v>30</v>
      </c>
      <c r="D44" s="2" t="s">
        <v>277</v>
      </c>
      <c r="E44" s="4"/>
    </row>
    <row r="45" spans="1:5" ht="14.4" customHeight="1" x14ac:dyDescent="0.3">
      <c r="A45" s="2" t="s">
        <v>101</v>
      </c>
      <c r="B45" s="2" t="s">
        <v>102</v>
      </c>
      <c r="C45" s="3">
        <v>50</v>
      </c>
      <c r="D45" s="2" t="s">
        <v>277</v>
      </c>
      <c r="E45" s="5"/>
    </row>
    <row r="46" spans="1:5" ht="14.4" customHeight="1" x14ac:dyDescent="0.3">
      <c r="A46" s="2" t="s">
        <v>103</v>
      </c>
      <c r="B46" s="2" t="s">
        <v>104</v>
      </c>
      <c r="C46" s="3">
        <v>30</v>
      </c>
      <c r="D46" s="2" t="s">
        <v>277</v>
      </c>
      <c r="E46" s="4"/>
    </row>
    <row r="47" spans="1:5" ht="14.4" customHeight="1" x14ac:dyDescent="0.3">
      <c r="A47" s="2" t="s">
        <v>106</v>
      </c>
      <c r="B47" s="2" t="s">
        <v>107</v>
      </c>
      <c r="C47" s="3">
        <v>20</v>
      </c>
      <c r="D47" s="2" t="s">
        <v>277</v>
      </c>
      <c r="E47" s="5"/>
    </row>
    <row r="48" spans="1:5" ht="14.4" customHeight="1" x14ac:dyDescent="0.3">
      <c r="A48" s="2" t="s">
        <v>108</v>
      </c>
      <c r="B48" s="2" t="s">
        <v>109</v>
      </c>
      <c r="C48" s="3">
        <v>10</v>
      </c>
      <c r="D48" s="2" t="s">
        <v>277</v>
      </c>
      <c r="E48" s="4"/>
    </row>
    <row r="49" spans="1:5" ht="14.4" customHeight="1" x14ac:dyDescent="0.3">
      <c r="A49" s="2" t="s">
        <v>110</v>
      </c>
      <c r="B49" s="2" t="s">
        <v>284</v>
      </c>
      <c r="C49" s="3">
        <v>10</v>
      </c>
      <c r="D49" s="2" t="s">
        <v>277</v>
      </c>
      <c r="E49" s="5"/>
    </row>
    <row r="50" spans="1:5" ht="14.4" customHeight="1" x14ac:dyDescent="0.3">
      <c r="A50" s="2" t="s">
        <v>112</v>
      </c>
      <c r="B50" s="2" t="s">
        <v>285</v>
      </c>
      <c r="C50" s="3">
        <v>5</v>
      </c>
      <c r="D50" s="2" t="s">
        <v>277</v>
      </c>
      <c r="E50" s="4"/>
    </row>
    <row r="51" spans="1:5" ht="14.4" customHeight="1" x14ac:dyDescent="0.3">
      <c r="A51" s="2" t="s">
        <v>114</v>
      </c>
      <c r="B51" s="2" t="s">
        <v>286</v>
      </c>
      <c r="C51" s="3">
        <v>10</v>
      </c>
      <c r="D51" s="2" t="s">
        <v>277</v>
      </c>
      <c r="E51" s="5"/>
    </row>
    <row r="52" spans="1:5" ht="14.4" customHeight="1" x14ac:dyDescent="0.3">
      <c r="A52" s="2" t="s">
        <v>116</v>
      </c>
      <c r="B52" s="2" t="s">
        <v>287</v>
      </c>
      <c r="C52" s="3">
        <v>5</v>
      </c>
      <c r="D52" s="2" t="s">
        <v>277</v>
      </c>
      <c r="E52" s="4"/>
    </row>
    <row r="53" spans="1:5" ht="14.4" customHeight="1" x14ac:dyDescent="0.3">
      <c r="A53" s="2" t="s">
        <v>119</v>
      </c>
      <c r="B53" s="2" t="s">
        <v>120</v>
      </c>
      <c r="C53" s="3">
        <v>200</v>
      </c>
      <c r="D53" s="2" t="s">
        <v>277</v>
      </c>
      <c r="E53" s="5"/>
    </row>
    <row r="54" spans="1:5" ht="14.4" customHeight="1" x14ac:dyDescent="0.3">
      <c r="A54" s="2" t="s">
        <v>121</v>
      </c>
      <c r="B54" s="2" t="s">
        <v>122</v>
      </c>
      <c r="C54" s="3">
        <v>200</v>
      </c>
      <c r="D54" s="2" t="s">
        <v>277</v>
      </c>
      <c r="E54" s="4"/>
    </row>
    <row r="55" spans="1:5" ht="14.4" customHeight="1" x14ac:dyDescent="0.3">
      <c r="A55" s="2" t="s">
        <v>123</v>
      </c>
      <c r="B55" s="2" t="s">
        <v>124</v>
      </c>
      <c r="C55" s="3">
        <v>100</v>
      </c>
      <c r="D55" s="2" t="s">
        <v>277</v>
      </c>
      <c r="E55" s="5"/>
    </row>
    <row r="56" spans="1:5" ht="14.4" customHeight="1" x14ac:dyDescent="0.3">
      <c r="A56" s="2" t="s">
        <v>125</v>
      </c>
      <c r="B56" s="2" t="s">
        <v>126</v>
      </c>
      <c r="C56" s="3">
        <v>50</v>
      </c>
      <c r="D56" s="2" t="s">
        <v>277</v>
      </c>
      <c r="E56" s="4"/>
    </row>
    <row r="57" spans="1:5" ht="14.4" customHeight="1" x14ac:dyDescent="0.3">
      <c r="A57" s="2" t="s">
        <v>127</v>
      </c>
      <c r="B57" s="2" t="s">
        <v>128</v>
      </c>
      <c r="C57" s="3">
        <v>50</v>
      </c>
      <c r="D57" s="2" t="s">
        <v>277</v>
      </c>
      <c r="E57" s="5"/>
    </row>
    <row r="58" spans="1:5" ht="14.4" customHeight="1" x14ac:dyDescent="0.3">
      <c r="A58" s="2" t="s">
        <v>129</v>
      </c>
      <c r="B58" s="2" t="s">
        <v>130</v>
      </c>
      <c r="C58" s="3">
        <v>50</v>
      </c>
      <c r="D58" s="2" t="s">
        <v>277</v>
      </c>
      <c r="E58" s="4"/>
    </row>
    <row r="59" spans="1:5" ht="14.4" customHeight="1" x14ac:dyDescent="0.3">
      <c r="A59" s="2" t="s">
        <v>131</v>
      </c>
      <c r="B59" s="2" t="s">
        <v>132</v>
      </c>
      <c r="C59" s="3">
        <v>50</v>
      </c>
      <c r="D59" s="2" t="s">
        <v>277</v>
      </c>
      <c r="E59" s="5"/>
    </row>
    <row r="60" spans="1:5" ht="14.4" customHeight="1" x14ac:dyDescent="0.3">
      <c r="A60" s="2" t="s">
        <v>133</v>
      </c>
      <c r="B60" s="2" t="s">
        <v>134</v>
      </c>
      <c r="C60" s="3">
        <v>50</v>
      </c>
      <c r="D60" s="2" t="s">
        <v>277</v>
      </c>
      <c r="E60" s="4"/>
    </row>
    <row r="61" spans="1:5" ht="14.4" customHeight="1" x14ac:dyDescent="0.3">
      <c r="A61" s="7" t="s">
        <v>136</v>
      </c>
      <c r="B61" s="7" t="s">
        <v>137</v>
      </c>
      <c r="C61" s="3">
        <v>100</v>
      </c>
      <c r="D61" s="2" t="s">
        <v>277</v>
      </c>
      <c r="E61" s="5"/>
    </row>
    <row r="62" spans="1:5" ht="14.4" customHeight="1" x14ac:dyDescent="0.3">
      <c r="A62" s="2" t="s">
        <v>139</v>
      </c>
      <c r="B62" s="2" t="s">
        <v>140</v>
      </c>
      <c r="C62" s="3">
        <v>100</v>
      </c>
      <c r="D62" s="2" t="s">
        <v>277</v>
      </c>
      <c r="E62" s="4"/>
    </row>
    <row r="63" spans="1:5" ht="14.4" customHeight="1" x14ac:dyDescent="0.3">
      <c r="A63" s="2" t="s">
        <v>141</v>
      </c>
      <c r="B63" s="2" t="s">
        <v>142</v>
      </c>
      <c r="C63" s="3">
        <v>200</v>
      </c>
      <c r="D63" s="2" t="s">
        <v>277</v>
      </c>
      <c r="E63" s="5"/>
    </row>
    <row r="64" spans="1:5" ht="14.4" customHeight="1" x14ac:dyDescent="0.3">
      <c r="A64" s="2" t="s">
        <v>143</v>
      </c>
      <c r="B64" s="2" t="s">
        <v>144</v>
      </c>
      <c r="C64" s="3">
        <v>100</v>
      </c>
      <c r="D64" s="2" t="s">
        <v>277</v>
      </c>
      <c r="E64" s="4"/>
    </row>
    <row r="65" spans="1:5" ht="14.4" customHeight="1" x14ac:dyDescent="0.3">
      <c r="A65" s="2" t="s">
        <v>145</v>
      </c>
      <c r="B65" s="2" t="s">
        <v>146</v>
      </c>
      <c r="C65" s="3">
        <v>100</v>
      </c>
      <c r="D65" s="2" t="s">
        <v>277</v>
      </c>
      <c r="E65" s="5"/>
    </row>
    <row r="66" spans="1:5" ht="14.4" customHeight="1" x14ac:dyDescent="0.3">
      <c r="A66" s="2" t="s">
        <v>147</v>
      </c>
      <c r="B66" s="2" t="s">
        <v>148</v>
      </c>
      <c r="C66" s="3">
        <v>50</v>
      </c>
      <c r="D66" s="2" t="s">
        <v>277</v>
      </c>
      <c r="E66" s="4"/>
    </row>
    <row r="67" spans="1:5" ht="14.4" customHeight="1" x14ac:dyDescent="0.3">
      <c r="A67" s="2" t="s">
        <v>149</v>
      </c>
      <c r="B67" s="2" t="s">
        <v>150</v>
      </c>
      <c r="C67" s="3">
        <v>100</v>
      </c>
      <c r="D67" s="2" t="s">
        <v>277</v>
      </c>
      <c r="E67" s="5"/>
    </row>
    <row r="68" spans="1:5" ht="14.4" customHeight="1" x14ac:dyDescent="0.3">
      <c r="A68" s="2" t="s">
        <v>152</v>
      </c>
      <c r="B68" s="2" t="s">
        <v>153</v>
      </c>
      <c r="C68" s="3">
        <v>50</v>
      </c>
      <c r="D68" s="2" t="s">
        <v>277</v>
      </c>
      <c r="E68" s="4"/>
    </row>
    <row r="69" spans="1:5" ht="14.4" customHeight="1" x14ac:dyDescent="0.3">
      <c r="A69" s="2" t="s">
        <v>154</v>
      </c>
      <c r="B69" s="2" t="s">
        <v>155</v>
      </c>
      <c r="C69" s="3">
        <v>50</v>
      </c>
      <c r="D69" s="2" t="s">
        <v>277</v>
      </c>
      <c r="E69" s="5"/>
    </row>
    <row r="70" spans="1:5" ht="14.4" customHeight="1" x14ac:dyDescent="0.3">
      <c r="A70" s="2" t="s">
        <v>156</v>
      </c>
      <c r="B70" s="2" t="s">
        <v>157</v>
      </c>
      <c r="C70" s="3">
        <v>50</v>
      </c>
      <c r="D70" s="2" t="s">
        <v>277</v>
      </c>
      <c r="E70" s="4"/>
    </row>
    <row r="71" spans="1:5" ht="14.4" customHeight="1" x14ac:dyDescent="0.3">
      <c r="A71" s="2" t="s">
        <v>159</v>
      </c>
      <c r="B71" s="2" t="s">
        <v>160</v>
      </c>
      <c r="C71" s="3">
        <v>100</v>
      </c>
      <c r="D71" s="2" t="s">
        <v>277</v>
      </c>
      <c r="E71" s="5"/>
    </row>
    <row r="72" spans="1:5" ht="14.4" customHeight="1" x14ac:dyDescent="0.3">
      <c r="A72" s="2" t="s">
        <v>161</v>
      </c>
      <c r="B72" s="2" t="s">
        <v>142</v>
      </c>
      <c r="C72" s="3">
        <v>200</v>
      </c>
      <c r="D72" s="2" t="s">
        <v>277</v>
      </c>
      <c r="E72" s="4"/>
    </row>
    <row r="73" spans="1:5" ht="14.4" customHeight="1" x14ac:dyDescent="0.3">
      <c r="A73" s="2" t="s">
        <v>162</v>
      </c>
      <c r="B73" s="2" t="s">
        <v>163</v>
      </c>
      <c r="C73" s="3">
        <v>50</v>
      </c>
      <c r="D73" s="2" t="s">
        <v>277</v>
      </c>
      <c r="E73" s="5"/>
    </row>
    <row r="74" spans="1:5" ht="14.4" customHeight="1" x14ac:dyDescent="0.3">
      <c r="A74" s="2" t="s">
        <v>165</v>
      </c>
      <c r="B74" s="2" t="s">
        <v>166</v>
      </c>
      <c r="C74" s="3">
        <v>600</v>
      </c>
      <c r="D74" s="2" t="s">
        <v>277</v>
      </c>
      <c r="E74" s="4"/>
    </row>
    <row r="75" spans="1:5" ht="14.4" customHeight="1" x14ac:dyDescent="0.3">
      <c r="A75" s="2" t="s">
        <v>167</v>
      </c>
      <c r="B75" s="2" t="s">
        <v>168</v>
      </c>
      <c r="C75" s="3">
        <v>50</v>
      </c>
      <c r="D75" s="2" t="s">
        <v>277</v>
      </c>
      <c r="E75" s="5"/>
    </row>
    <row r="76" spans="1:5" ht="14.4" customHeight="1" x14ac:dyDescent="0.3">
      <c r="A76" s="2" t="s">
        <v>169</v>
      </c>
      <c r="B76" s="2" t="s">
        <v>170</v>
      </c>
      <c r="C76" s="3">
        <v>50</v>
      </c>
      <c r="D76" s="2" t="s">
        <v>277</v>
      </c>
      <c r="E76" s="4"/>
    </row>
    <row r="77" spans="1:5" ht="14.4" customHeight="1" x14ac:dyDescent="0.3">
      <c r="A77" s="2" t="s">
        <v>172</v>
      </c>
      <c r="B77" s="2" t="s">
        <v>173</v>
      </c>
      <c r="C77" s="3">
        <v>100</v>
      </c>
      <c r="D77" s="2" t="s">
        <v>277</v>
      </c>
      <c r="E77" s="5"/>
    </row>
    <row r="78" spans="1:5" ht="14.4" customHeight="1" x14ac:dyDescent="0.3">
      <c r="A78" s="2" t="s">
        <v>174</v>
      </c>
      <c r="B78" s="2" t="s">
        <v>175</v>
      </c>
      <c r="C78" s="3">
        <v>100</v>
      </c>
      <c r="D78" s="2" t="s">
        <v>277</v>
      </c>
      <c r="E78" s="4"/>
    </row>
    <row r="79" spans="1:5" ht="14.4" customHeight="1" x14ac:dyDescent="0.3">
      <c r="A79" s="2" t="s">
        <v>176</v>
      </c>
      <c r="B79" s="2" t="s">
        <v>177</v>
      </c>
      <c r="C79" s="3">
        <v>50</v>
      </c>
      <c r="D79" s="2" t="s">
        <v>277</v>
      </c>
      <c r="E79" s="5"/>
    </row>
    <row r="80" spans="1:5" ht="14.4" customHeight="1" x14ac:dyDescent="0.3">
      <c r="A80" s="2" t="s">
        <v>178</v>
      </c>
      <c r="B80" s="2" t="s">
        <v>170</v>
      </c>
      <c r="C80" s="3">
        <v>50</v>
      </c>
      <c r="D80" s="2" t="s">
        <v>277</v>
      </c>
      <c r="E80" s="4"/>
    </row>
    <row r="81" spans="1:5" ht="14.4" customHeight="1" x14ac:dyDescent="0.3">
      <c r="A81" s="2" t="s">
        <v>180</v>
      </c>
      <c r="B81" s="2" t="s">
        <v>170</v>
      </c>
      <c r="C81" s="3">
        <v>100</v>
      </c>
      <c r="D81" s="2" t="s">
        <v>277</v>
      </c>
      <c r="E81" s="5"/>
    </row>
    <row r="82" spans="1:5" ht="14.4" customHeight="1" x14ac:dyDescent="0.3">
      <c r="A82" s="2" t="s">
        <v>182</v>
      </c>
      <c r="B82" s="2" t="s">
        <v>183</v>
      </c>
      <c r="C82" s="3">
        <v>100</v>
      </c>
      <c r="D82" s="2" t="s">
        <v>277</v>
      </c>
      <c r="E82" s="4"/>
    </row>
    <row r="83" spans="1:5" ht="14.4" customHeight="1" x14ac:dyDescent="0.3">
      <c r="A83" s="2" t="s">
        <v>185</v>
      </c>
      <c r="B83" s="2" t="s">
        <v>186</v>
      </c>
      <c r="C83" s="3">
        <v>100</v>
      </c>
      <c r="D83" s="2" t="s">
        <v>277</v>
      </c>
      <c r="E83" s="5"/>
    </row>
    <row r="84" spans="1:5" ht="14.4" customHeight="1" x14ac:dyDescent="0.3">
      <c r="A84" s="2" t="s">
        <v>187</v>
      </c>
      <c r="B84" s="2" t="s">
        <v>188</v>
      </c>
      <c r="C84" s="3">
        <v>250</v>
      </c>
      <c r="D84" s="2" t="s">
        <v>277</v>
      </c>
      <c r="E84" s="4"/>
    </row>
    <row r="85" spans="1:5" ht="14.4" customHeight="1" x14ac:dyDescent="0.3">
      <c r="A85" s="2" t="s">
        <v>189</v>
      </c>
      <c r="B85" s="2" t="s">
        <v>190</v>
      </c>
      <c r="C85" s="3">
        <v>50</v>
      </c>
      <c r="D85" s="2" t="s">
        <v>277</v>
      </c>
      <c r="E85" s="5"/>
    </row>
    <row r="86" spans="1:5" ht="14.4" customHeight="1" x14ac:dyDescent="0.3">
      <c r="A86" s="2" t="s">
        <v>191</v>
      </c>
      <c r="B86" s="2" t="s">
        <v>192</v>
      </c>
      <c r="C86" s="3">
        <v>50</v>
      </c>
      <c r="D86" s="2" t="s">
        <v>277</v>
      </c>
      <c r="E86" s="4"/>
    </row>
    <row r="87" spans="1:5" ht="14.4" customHeight="1" x14ac:dyDescent="0.3">
      <c r="A87" s="2" t="s">
        <v>193</v>
      </c>
      <c r="B87" s="2" t="s">
        <v>194</v>
      </c>
      <c r="C87" s="3">
        <v>50</v>
      </c>
      <c r="D87" s="2" t="s">
        <v>277</v>
      </c>
      <c r="E87" s="5"/>
    </row>
    <row r="88" spans="1:5" ht="14.4" customHeight="1" x14ac:dyDescent="0.3">
      <c r="A88" s="2" t="s">
        <v>196</v>
      </c>
      <c r="B88" s="2" t="s">
        <v>197</v>
      </c>
      <c r="C88" s="3">
        <v>100</v>
      </c>
      <c r="D88" s="2" t="s">
        <v>277</v>
      </c>
      <c r="E88" s="4"/>
    </row>
    <row r="89" spans="1:5" ht="14.4" customHeight="1" x14ac:dyDescent="0.3">
      <c r="A89" s="2" t="s">
        <v>198</v>
      </c>
      <c r="B89" s="2" t="s">
        <v>199</v>
      </c>
      <c r="C89" s="3">
        <v>150</v>
      </c>
      <c r="D89" s="2" t="s">
        <v>277</v>
      </c>
      <c r="E89" s="5"/>
    </row>
    <row r="90" spans="1:5" ht="14.4" customHeight="1" x14ac:dyDescent="0.3">
      <c r="A90" s="2" t="s">
        <v>200</v>
      </c>
      <c r="B90" s="2" t="s">
        <v>183</v>
      </c>
      <c r="C90" s="3">
        <v>100</v>
      </c>
      <c r="D90" s="2" t="s">
        <v>277</v>
      </c>
      <c r="E90" s="4"/>
    </row>
    <row r="91" spans="1:5" ht="14.4" customHeight="1" x14ac:dyDescent="0.3">
      <c r="A91" s="2" t="s">
        <v>201</v>
      </c>
      <c r="B91" s="2" t="s">
        <v>202</v>
      </c>
      <c r="C91" s="3">
        <v>50</v>
      </c>
      <c r="D91" s="2" t="s">
        <v>277</v>
      </c>
      <c r="E91" s="5"/>
    </row>
    <row r="92" spans="1:5" ht="14.4" customHeight="1" x14ac:dyDescent="0.3">
      <c r="A92" s="2" t="s">
        <v>203</v>
      </c>
      <c r="B92" s="2" t="s">
        <v>204</v>
      </c>
      <c r="C92" s="3">
        <v>50</v>
      </c>
      <c r="D92" s="2" t="s">
        <v>277</v>
      </c>
      <c r="E92" s="4"/>
    </row>
    <row r="93" spans="1:5" ht="14.4" customHeight="1" x14ac:dyDescent="0.3">
      <c r="A93" s="2" t="s">
        <v>206</v>
      </c>
      <c r="B93" s="2" t="s">
        <v>207</v>
      </c>
      <c r="C93" s="3">
        <v>100</v>
      </c>
      <c r="D93" s="2" t="s">
        <v>277</v>
      </c>
      <c r="E93" s="5"/>
    </row>
    <row r="94" spans="1:5" ht="14.4" customHeight="1" x14ac:dyDescent="0.3">
      <c r="A94" s="2" t="s">
        <v>208</v>
      </c>
      <c r="B94" s="2" t="s">
        <v>183</v>
      </c>
      <c r="C94" s="3">
        <v>100</v>
      </c>
      <c r="D94" s="2" t="s">
        <v>277</v>
      </c>
      <c r="E94" s="4"/>
    </row>
    <row r="95" spans="1:5" ht="14.4" customHeight="1" x14ac:dyDescent="0.3">
      <c r="A95" s="2" t="s">
        <v>209</v>
      </c>
      <c r="B95" s="2" t="s">
        <v>210</v>
      </c>
      <c r="C95" s="3">
        <v>100</v>
      </c>
      <c r="D95" s="2" t="s">
        <v>277</v>
      </c>
      <c r="E95" s="5"/>
    </row>
    <row r="96" spans="1:5" ht="14.4" customHeight="1" x14ac:dyDescent="0.3">
      <c r="A96" s="2" t="s">
        <v>212</v>
      </c>
      <c r="B96" s="2" t="s">
        <v>288</v>
      </c>
      <c r="C96" s="3">
        <v>250</v>
      </c>
      <c r="D96" s="2" t="s">
        <v>277</v>
      </c>
      <c r="E96" s="4"/>
    </row>
    <row r="97" spans="1:5" ht="14.4" customHeight="1" x14ac:dyDescent="0.3">
      <c r="A97" s="2" t="s">
        <v>214</v>
      </c>
      <c r="B97" s="2" t="s">
        <v>289</v>
      </c>
      <c r="C97" s="3">
        <v>250</v>
      </c>
      <c r="D97" s="2" t="s">
        <v>277</v>
      </c>
      <c r="E97" s="5"/>
    </row>
    <row r="98" spans="1:5" ht="14.4" customHeight="1" x14ac:dyDescent="0.3">
      <c r="A98" s="2" t="s">
        <v>216</v>
      </c>
      <c r="B98" s="2" t="s">
        <v>217</v>
      </c>
      <c r="C98" s="3">
        <v>50</v>
      </c>
      <c r="D98" s="2" t="s">
        <v>277</v>
      </c>
      <c r="E98" s="4"/>
    </row>
    <row r="99" spans="1:5" ht="14.4" customHeight="1" x14ac:dyDescent="0.3">
      <c r="A99" s="2" t="s">
        <v>218</v>
      </c>
      <c r="B99" s="2" t="s">
        <v>219</v>
      </c>
      <c r="C99" s="3">
        <v>30</v>
      </c>
      <c r="D99" s="2" t="s">
        <v>277</v>
      </c>
      <c r="E99" s="5"/>
    </row>
    <row r="100" spans="1:5" ht="14.4" customHeight="1" x14ac:dyDescent="0.3">
      <c r="A100" s="2" t="s">
        <v>221</v>
      </c>
      <c r="B100" s="2" t="s">
        <v>222</v>
      </c>
      <c r="C100" s="3">
        <v>150</v>
      </c>
      <c r="D100" s="2" t="s">
        <v>277</v>
      </c>
      <c r="E100" s="4"/>
    </row>
    <row r="101" spans="1:5" ht="14.4" customHeight="1" x14ac:dyDescent="0.3">
      <c r="A101" s="2" t="s">
        <v>223</v>
      </c>
      <c r="B101" s="2" t="s">
        <v>224</v>
      </c>
      <c r="C101" s="3">
        <v>150</v>
      </c>
      <c r="D101" s="2" t="s">
        <v>277</v>
      </c>
      <c r="E101" s="5"/>
    </row>
    <row r="102" spans="1:5" ht="14.4" customHeight="1" x14ac:dyDescent="0.3">
      <c r="A102" s="2" t="s">
        <v>225</v>
      </c>
      <c r="B102" s="2" t="s">
        <v>226</v>
      </c>
      <c r="C102" s="3">
        <v>50</v>
      </c>
      <c r="D102" s="2" t="s">
        <v>277</v>
      </c>
      <c r="E102" s="4"/>
    </row>
    <row r="103" spans="1:5" ht="14.4" customHeight="1" x14ac:dyDescent="0.3">
      <c r="A103" s="2" t="s">
        <v>227</v>
      </c>
      <c r="B103" s="2" t="s">
        <v>228</v>
      </c>
      <c r="C103" s="3">
        <v>50</v>
      </c>
      <c r="D103" s="2" t="s">
        <v>277</v>
      </c>
      <c r="E103" s="5"/>
    </row>
    <row r="104" spans="1:5" ht="14.4" customHeight="1" x14ac:dyDescent="0.3">
      <c r="A104" s="2" t="s">
        <v>229</v>
      </c>
      <c r="B104" s="2" t="s">
        <v>230</v>
      </c>
      <c r="C104" s="3">
        <v>50</v>
      </c>
      <c r="D104" s="2" t="s">
        <v>277</v>
      </c>
      <c r="E104" s="4"/>
    </row>
    <row r="105" spans="1:5" ht="14.4" customHeight="1" x14ac:dyDescent="0.3">
      <c r="A105" s="2" t="s">
        <v>231</v>
      </c>
      <c r="B105" s="2" t="s">
        <v>232</v>
      </c>
      <c r="C105" s="3">
        <v>50</v>
      </c>
      <c r="D105" s="2" t="s">
        <v>277</v>
      </c>
      <c r="E105" s="5"/>
    </row>
    <row r="106" spans="1:5" ht="14.4" customHeight="1" x14ac:dyDescent="0.3">
      <c r="A106" s="2" t="s">
        <v>234</v>
      </c>
      <c r="B106" s="2" t="s">
        <v>235</v>
      </c>
      <c r="C106" s="3">
        <v>100</v>
      </c>
      <c r="D106" s="2" t="s">
        <v>277</v>
      </c>
      <c r="E106" s="4"/>
    </row>
    <row r="107" spans="1:5" ht="14.4" customHeight="1" x14ac:dyDescent="0.3">
      <c r="A107" s="2" t="s">
        <v>236</v>
      </c>
      <c r="B107" s="2" t="s">
        <v>237</v>
      </c>
      <c r="C107" s="3">
        <v>100</v>
      </c>
      <c r="D107" s="2" t="s">
        <v>277</v>
      </c>
      <c r="E107" s="5"/>
    </row>
    <row r="108" spans="1:5" ht="14.4" customHeight="1" x14ac:dyDescent="0.3">
      <c r="A108" s="2" t="s">
        <v>238</v>
      </c>
      <c r="B108" s="2" t="s">
        <v>239</v>
      </c>
      <c r="C108" s="3">
        <v>50</v>
      </c>
      <c r="D108" s="2" t="s">
        <v>277</v>
      </c>
      <c r="E108" s="4"/>
    </row>
    <row r="109" spans="1:5" ht="14.4" customHeight="1" x14ac:dyDescent="0.3">
      <c r="A109" s="2" t="s">
        <v>240</v>
      </c>
      <c r="B109" s="2" t="s">
        <v>241</v>
      </c>
      <c r="C109" s="3">
        <v>50</v>
      </c>
      <c r="D109" s="2" t="s">
        <v>277</v>
      </c>
      <c r="E109" s="5"/>
    </row>
    <row r="110" spans="1:5" ht="14.4" customHeight="1" x14ac:dyDescent="0.3">
      <c r="A110" s="2" t="s">
        <v>243</v>
      </c>
      <c r="B110" s="2" t="s">
        <v>244</v>
      </c>
      <c r="C110" s="3">
        <v>50</v>
      </c>
      <c r="D110" s="2" t="s">
        <v>277</v>
      </c>
      <c r="E110" s="4"/>
    </row>
    <row r="111" spans="1:5" ht="14.4" customHeight="1" x14ac:dyDescent="0.3">
      <c r="A111" s="2" t="s">
        <v>245</v>
      </c>
      <c r="B111" s="2" t="s">
        <v>246</v>
      </c>
      <c r="C111" s="3">
        <v>50</v>
      </c>
      <c r="D111" s="2" t="s">
        <v>277</v>
      </c>
      <c r="E111" s="5"/>
    </row>
    <row r="112" spans="1:5" ht="14.4" customHeight="1" x14ac:dyDescent="0.3">
      <c r="A112" s="2" t="s">
        <v>247</v>
      </c>
      <c r="B112" s="2" t="s">
        <v>248</v>
      </c>
      <c r="C112" s="3">
        <v>100</v>
      </c>
      <c r="D112" s="2" t="s">
        <v>277</v>
      </c>
      <c r="E112" s="4"/>
    </row>
    <row r="113" spans="1:5" ht="14.4" customHeight="1" x14ac:dyDescent="0.3">
      <c r="A113" s="2" t="s">
        <v>249</v>
      </c>
      <c r="B113" s="2" t="s">
        <v>250</v>
      </c>
      <c r="C113" s="3">
        <v>50</v>
      </c>
      <c r="D113" s="2" t="s">
        <v>277</v>
      </c>
      <c r="E113" s="5"/>
    </row>
    <row r="114" spans="1:5" ht="14.4" customHeight="1" x14ac:dyDescent="0.3">
      <c r="A114" s="2" t="s">
        <v>251</v>
      </c>
      <c r="B114" s="2" t="s">
        <v>252</v>
      </c>
      <c r="C114" s="3">
        <v>50</v>
      </c>
      <c r="D114" s="2" t="s">
        <v>277</v>
      </c>
      <c r="E114" s="4"/>
    </row>
    <row r="115" spans="1:5" ht="14.4" customHeight="1" x14ac:dyDescent="0.3">
      <c r="A115" s="2" t="s">
        <v>254</v>
      </c>
      <c r="B115" s="2" t="s">
        <v>290</v>
      </c>
      <c r="C115" s="3">
        <v>150</v>
      </c>
      <c r="D115" s="2" t="s">
        <v>277</v>
      </c>
      <c r="E115" s="5"/>
    </row>
    <row r="116" spans="1:5" ht="14.4" customHeight="1" x14ac:dyDescent="0.3">
      <c r="A116" s="2" t="s">
        <v>256</v>
      </c>
      <c r="B116" s="2" t="s">
        <v>291</v>
      </c>
      <c r="C116" s="3">
        <v>100</v>
      </c>
      <c r="D116" s="2" t="s">
        <v>277</v>
      </c>
      <c r="E116" s="4"/>
    </row>
    <row r="117" spans="1:5" ht="14.4" customHeight="1" x14ac:dyDescent="0.3">
      <c r="A117" s="2" t="s">
        <v>258</v>
      </c>
      <c r="B117" s="2" t="s">
        <v>292</v>
      </c>
      <c r="C117" s="3">
        <v>150</v>
      </c>
      <c r="D117" s="2" t="s">
        <v>277</v>
      </c>
      <c r="E117" s="5"/>
    </row>
    <row r="118" spans="1:5" ht="14.4" customHeight="1" x14ac:dyDescent="0.3">
      <c r="A118" s="2" t="s">
        <v>261</v>
      </c>
      <c r="B118" s="2" t="s">
        <v>262</v>
      </c>
      <c r="C118" s="3">
        <v>50</v>
      </c>
      <c r="D118" s="2" t="s">
        <v>277</v>
      </c>
      <c r="E118" s="4"/>
    </row>
    <row r="119" spans="1:5" ht="14.4" customHeight="1" x14ac:dyDescent="0.3">
      <c r="A119" s="2" t="s">
        <v>263</v>
      </c>
      <c r="B119" s="2" t="s">
        <v>264</v>
      </c>
      <c r="C119" s="3">
        <v>50</v>
      </c>
      <c r="D119" s="2" t="s">
        <v>277</v>
      </c>
      <c r="E119" s="5"/>
    </row>
    <row r="120" spans="1:5" ht="14.4" customHeight="1" x14ac:dyDescent="0.3">
      <c r="A120" s="2" t="s">
        <v>265</v>
      </c>
      <c r="B120" s="2" t="s">
        <v>266</v>
      </c>
      <c r="C120" s="3">
        <v>50</v>
      </c>
      <c r="D120" s="2" t="s">
        <v>277</v>
      </c>
      <c r="E120" s="4"/>
    </row>
    <row r="121" spans="1:5" ht="14.4" customHeight="1" x14ac:dyDescent="0.3">
      <c r="A121" s="2" t="s">
        <v>267</v>
      </c>
      <c r="B121" s="2" t="s">
        <v>268</v>
      </c>
      <c r="C121" s="3">
        <v>50</v>
      </c>
      <c r="D121" s="2" t="s">
        <v>277</v>
      </c>
      <c r="E121" s="5"/>
    </row>
    <row r="122" spans="1:5" ht="14.4" customHeight="1" x14ac:dyDescent="0.3">
      <c r="A122" s="2" t="s">
        <v>269</v>
      </c>
      <c r="B122" s="2" t="s">
        <v>270</v>
      </c>
      <c r="C122" s="3">
        <v>50</v>
      </c>
      <c r="D122" s="2" t="s">
        <v>277</v>
      </c>
      <c r="E122" s="4"/>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10"/>
  <sheetViews>
    <sheetView tabSelected="1" zoomScale="120" zoomScaleNormal="120" workbookViewId="0">
      <selection activeCell="A16" sqref="A16"/>
    </sheetView>
  </sheetViews>
  <sheetFormatPr defaultColWidth="9.109375" defaultRowHeight="14.4" customHeight="1" x14ac:dyDescent="0.25"/>
  <cols>
    <col min="1" max="1" width="14" style="21" customWidth="1"/>
    <col min="2" max="2" width="55" style="21" customWidth="1"/>
    <col min="3" max="4" width="15" style="21" customWidth="1"/>
    <col min="5" max="7" width="18" style="21" customWidth="1"/>
    <col min="8" max="29" width="9.109375" style="45"/>
    <col min="30" max="16384" width="9.109375" style="21"/>
  </cols>
  <sheetData>
    <row r="1" spans="1:7" ht="14.4" customHeight="1" x14ac:dyDescent="0.25">
      <c r="A1" s="46" t="s">
        <v>293</v>
      </c>
      <c r="B1" s="47"/>
      <c r="C1" s="47"/>
      <c r="D1" s="47"/>
      <c r="E1" s="47"/>
      <c r="F1" s="47"/>
      <c r="G1" s="47"/>
    </row>
    <row r="2" spans="1:7" ht="31.2" customHeight="1" x14ac:dyDescent="0.25">
      <c r="A2" s="48" t="s">
        <v>306</v>
      </c>
      <c r="B2" s="48"/>
      <c r="C2" s="48"/>
      <c r="D2" s="48"/>
      <c r="E2" s="48"/>
      <c r="F2" s="48"/>
      <c r="G2" s="48"/>
    </row>
    <row r="3" spans="1:7" ht="31.2" customHeight="1" x14ac:dyDescent="0.25">
      <c r="A3" s="39" t="s">
        <v>307</v>
      </c>
      <c r="B3" s="40" t="s">
        <v>2</v>
      </c>
      <c r="C3" s="41" t="s">
        <v>295</v>
      </c>
      <c r="D3" s="42"/>
      <c r="E3" s="42"/>
      <c r="F3" s="43"/>
      <c r="G3" s="38"/>
    </row>
    <row r="4" spans="1:7" ht="14.4" customHeight="1" x14ac:dyDescent="0.25">
      <c r="A4" s="31" t="s">
        <v>299</v>
      </c>
      <c r="B4" s="32" t="s">
        <v>300</v>
      </c>
      <c r="C4" s="33">
        <v>2</v>
      </c>
      <c r="D4" s="42"/>
      <c r="E4" s="42"/>
      <c r="F4" s="42"/>
      <c r="G4" s="42"/>
    </row>
    <row r="5" spans="1:7" ht="14.4" customHeight="1" x14ac:dyDescent="0.25">
      <c r="A5" s="34" t="s">
        <v>299</v>
      </c>
      <c r="B5" s="35" t="s">
        <v>301</v>
      </c>
      <c r="C5" s="36">
        <v>4</v>
      </c>
      <c r="D5" s="42"/>
      <c r="E5" s="42"/>
      <c r="F5" s="42"/>
      <c r="G5" s="42"/>
    </row>
    <row r="6" spans="1:7" ht="14.4" customHeight="1" x14ac:dyDescent="0.25">
      <c r="A6" s="31" t="s">
        <v>299</v>
      </c>
      <c r="B6" s="32" t="s">
        <v>302</v>
      </c>
      <c r="C6" s="33">
        <v>3</v>
      </c>
      <c r="D6" s="42"/>
      <c r="E6" s="42"/>
      <c r="F6" s="42"/>
      <c r="G6" s="42"/>
    </row>
    <row r="7" spans="1:7" ht="14.4" customHeight="1" x14ac:dyDescent="0.25">
      <c r="A7" s="34" t="s">
        <v>299</v>
      </c>
      <c r="B7" s="35" t="s">
        <v>303</v>
      </c>
      <c r="C7" s="36">
        <v>2</v>
      </c>
      <c r="D7" s="42"/>
      <c r="E7" s="42"/>
      <c r="F7" s="42"/>
      <c r="G7" s="42"/>
    </row>
    <row r="8" spans="1:7" ht="14.4" customHeight="1" x14ac:dyDescent="0.25">
      <c r="A8" s="31" t="s">
        <v>299</v>
      </c>
      <c r="B8" s="32" t="s">
        <v>304</v>
      </c>
      <c r="C8" s="33">
        <v>2</v>
      </c>
      <c r="D8" s="42"/>
      <c r="E8" s="42"/>
      <c r="F8" s="42"/>
      <c r="G8" s="42"/>
    </row>
    <row r="9" spans="1:7" ht="14.4" customHeight="1" thickBot="1" x14ac:dyDescent="0.3">
      <c r="A9" s="34" t="s">
        <v>299</v>
      </c>
      <c r="B9" s="35" t="s">
        <v>305</v>
      </c>
      <c r="C9" s="36">
        <v>5</v>
      </c>
      <c r="D9" s="42"/>
      <c r="E9" s="42"/>
      <c r="F9" s="42"/>
      <c r="G9" s="42"/>
    </row>
    <row r="10" spans="1:7" ht="20.25" customHeight="1" thickBot="1" x14ac:dyDescent="0.3">
      <c r="A10" s="42"/>
      <c r="B10" s="42"/>
      <c r="C10" s="42"/>
      <c r="D10" s="42"/>
      <c r="E10" s="42"/>
      <c r="F10" s="44" t="s">
        <v>294</v>
      </c>
      <c r="G10" s="37">
        <f>SUMIFS(G12:G210,A12:A210,"&lt;&gt;Ğ1",A12:A210,"&lt;&gt;Ğ2",A12:A210,"&lt;&gt;Ğ3")+MIN(60,SUMIF(A12:A210,"Ğ1",G12:G210)+SUMIF(A12:A210,"Ğ2",G12:G210)+SUMIF(A12:A210,"Ğ3",G12:G210))</f>
        <v>520</v>
      </c>
    </row>
    <row r="11" spans="1:7" ht="31.2" customHeight="1" x14ac:dyDescent="0.25">
      <c r="A11" s="22" t="s">
        <v>1</v>
      </c>
      <c r="B11" s="29" t="s">
        <v>2</v>
      </c>
      <c r="C11" s="22" t="s">
        <v>295</v>
      </c>
      <c r="D11" s="22" t="s">
        <v>296</v>
      </c>
      <c r="E11" s="22" t="s">
        <v>298</v>
      </c>
      <c r="F11" s="29" t="s">
        <v>274</v>
      </c>
      <c r="G11" s="23" t="s">
        <v>297</v>
      </c>
    </row>
    <row r="12" spans="1:7" ht="14.4" customHeight="1" x14ac:dyDescent="0.25">
      <c r="A12" s="24" t="s">
        <v>5</v>
      </c>
      <c r="B12" s="26" t="str">
        <f>IFERROR(VLOOKUP(A12,'Atama Puan'!$A$2:$E$122,2,FALSE),"")</f>
        <v>SCI, SCI-E, SSCI veya AHCI kapsamındaki makale</v>
      </c>
      <c r="C12" s="25">
        <v>1</v>
      </c>
      <c r="D12" s="25">
        <v>2</v>
      </c>
      <c r="E12" s="28">
        <f>IFERROR(VLOOKUP(A12,'Atama Puan'!$A$2:$E$122,3,FALSE),"")</f>
        <v>300</v>
      </c>
      <c r="F12" s="30" t="str">
        <f>IFERROR(VLOOKUP(A12,'Atama Puan'!$A$2:$E$122,4,FALSE),"")</f>
        <v>Yazar katsayısı</v>
      </c>
      <c r="G12" s="27">
        <f>IF(A12="","",IFERROR(IF(F12="Yazar katsayısı",IF(IFERROR(VLOOKUP(A12,'Atama Puan'!$A$2:$E$122,5,FALSE),0)&gt;0,MIN(C12,VLOOKUP(A12,'Atama Puan'!$A$2:$E$122,5,FALSE)),C12)*E12*IF(D12&lt;=1,1,IF(D12=2,0.8,IF(D12=3,0.7,IF(D12=4,0.6,IF(D12=5,0.5,0.4))))),IF(F12="Kişi sayısına böl",IF(IFERROR(VLOOKUP(A12,'Atama Puan'!$A$2:$E$122,5,FALSE),0)&gt;0,MIN(C12,VLOOKUP(A12,'Atama Puan'!$A$2:$E$122,5,FALSE)),C12)*E12/IF(AND(D12&lt;&gt;"",D12&gt;0),D12,1),IF(IFERROR(VLOOKUP(A12,'Atama Puan'!$A$2:$E$122,5,FALSE),0)&gt;0,MIN(C12,VLOOKUP(A12,'Atama Puan'!$A$2:$E$122,5,FALSE)),C12)*E12)),0))</f>
        <v>240</v>
      </c>
    </row>
    <row r="13" spans="1:7" ht="14.4" customHeight="1" x14ac:dyDescent="0.25">
      <c r="A13" s="24" t="s">
        <v>7</v>
      </c>
      <c r="B13" s="26" t="str">
        <f>IFERROR(VLOOKUP(A13,'Atama Puan'!$A$2:$E$122,2,FALSE),"")</f>
        <v>ESCI veya SCOPUS kapsamındaki makale</v>
      </c>
      <c r="C13" s="25">
        <v>1</v>
      </c>
      <c r="D13" s="25">
        <v>2</v>
      </c>
      <c r="E13" s="28">
        <f>IFERROR(VLOOKUP(A13,'Atama Puan'!$A$2:$E$122,3,FALSE),"")</f>
        <v>100</v>
      </c>
      <c r="F13" s="30" t="str">
        <f>IFERROR(VLOOKUP(A13,'Atama Puan'!$A$2:$E$122,4,FALSE),"")</f>
        <v>Yazar katsayısı</v>
      </c>
      <c r="G13" s="27">
        <f>IF(A13="","",IFERROR(IF(F13="Yazar katsayısı",IF(IFERROR(VLOOKUP(A13,'Atama Puan'!$A$2:$E$122,5,FALSE),0)&gt;0,MIN(C13,VLOOKUP(A13,'Atama Puan'!$A$2:$E$122,5,FALSE)),C13)*E13*IF(D13&lt;=1,1,IF(D13=2,0.8,IF(D13=3,0.7,IF(D13=4,0.6,IF(D13=5,0.5,0.4))))),IF(F13="Kişi sayısına böl",IF(IFERROR(VLOOKUP(A13,'Atama Puan'!$A$2:$E$122,5,FALSE),0)&gt;0,MIN(C13,VLOOKUP(A13,'Atama Puan'!$A$2:$E$122,5,FALSE)),C13)*E13/IF(AND(D13&lt;&gt;"",D13&gt;0),D13,1),IF(IFERROR(VLOOKUP(A13,'Atama Puan'!$A$2:$E$122,5,FALSE),0)&gt;0,MIN(C13,VLOOKUP(A13,'Atama Puan'!$A$2:$E$122,5,FALSE)),C13)*E13)),0))</f>
        <v>80</v>
      </c>
    </row>
    <row r="14" spans="1:7" ht="14.4" customHeight="1" x14ac:dyDescent="0.25">
      <c r="A14" s="24" t="s">
        <v>9</v>
      </c>
      <c r="B14" s="26" t="str">
        <f>IFERROR(VLOOKUP(A14,'Atama Puan'!$A$2:$E$122,2,FALSE),"")</f>
        <v>SCI-Expanded, SSCI veya AHCI kapsamındaki derleme</v>
      </c>
      <c r="C14" s="25">
        <v>2</v>
      </c>
      <c r="D14" s="25">
        <v>1</v>
      </c>
      <c r="E14" s="28">
        <f>IFERROR(VLOOKUP(A14,'Atama Puan'!$A$2:$E$122,3,FALSE),"")</f>
        <v>100</v>
      </c>
      <c r="F14" s="30" t="str">
        <f>IFERROR(VLOOKUP(A14,'Atama Puan'!$A$2:$E$122,4,FALSE),"")</f>
        <v>Yazar katsayısı</v>
      </c>
      <c r="G14" s="27">
        <f>IF(A14="","",IFERROR(IF(F14="Yazar katsayısı",IF(IFERROR(VLOOKUP(A14,'Atama Puan'!$A$2:$E$122,5,FALSE),0)&gt;0,MIN(C14,VLOOKUP(A14,'Atama Puan'!$A$2:$E$122,5,FALSE)),C14)*E14*IF(D14&lt;=1,1,IF(D14=2,0.8,IF(D14=3,0.7,IF(D14=4,0.6,IF(D14=5,0.5,0.4))))),IF(F14="Kişi sayısına böl",IF(IFERROR(VLOOKUP(A14,'Atama Puan'!$A$2:$E$122,5,FALSE),0)&gt;0,MIN(C14,VLOOKUP(A14,'Atama Puan'!$A$2:$E$122,5,FALSE)),C14)*E14/IF(AND(D14&lt;&gt;"",D14&gt;0),D14,1),IF(IFERROR(VLOOKUP(A14,'Atama Puan'!$A$2:$E$122,5,FALSE),0)&gt;0,MIN(C14,VLOOKUP(A14,'Atama Puan'!$A$2:$E$122,5,FALSE)),C14)*E14)),0))</f>
        <v>200</v>
      </c>
    </row>
    <row r="15" spans="1:7" ht="14.4" customHeight="1" x14ac:dyDescent="0.25">
      <c r="A15" s="24" t="s">
        <v>15</v>
      </c>
      <c r="B15" s="26" t="str">
        <f>IFERROR(VLOOKUP(A15,'Atama Puan'!$A$2:$E$122,2,FALSE),"")</f>
        <v>SCI, SCI-E, SSCI veya AHCI kapsamındaki vaka takdimi</v>
      </c>
      <c r="C15" s="25"/>
      <c r="D15" s="25"/>
      <c r="E15" s="28">
        <f>IFERROR(VLOOKUP(A15,'Atama Puan'!$A$2:$E$122,3,FALSE),"")</f>
        <v>50</v>
      </c>
      <c r="F15" s="30" t="str">
        <f>IFERROR(VLOOKUP(A15,'Atama Puan'!$A$2:$E$122,4,FALSE),"")</f>
        <v>Yazar katsayısı</v>
      </c>
      <c r="G15" s="27">
        <f>IF(A15="","",IFERROR(IF(F15="Yazar katsayısı",IF(IFERROR(VLOOKUP(A15,'Atama Puan'!$A$2:$E$122,5,FALSE),0)&gt;0,MIN(C15,VLOOKUP(A15,'Atama Puan'!$A$2:$E$122,5,FALSE)),C15)*E15*IF(D15&lt;=1,1,IF(D15=2,0.8,IF(D15=3,0.7,IF(D15=4,0.6,IF(D15=5,0.5,0.4))))),IF(F15="Kişi sayısına böl",IF(IFERROR(VLOOKUP(A15,'Atama Puan'!$A$2:$E$122,5,FALSE),0)&gt;0,MIN(C15,VLOOKUP(A15,'Atama Puan'!$A$2:$E$122,5,FALSE)),C15)*E15/IF(AND(D15&lt;&gt;"",D15&gt;0),D15,1),IF(IFERROR(VLOOKUP(A15,'Atama Puan'!$A$2:$E$122,5,FALSE),0)&gt;0,MIN(C15,VLOOKUP(A15,'Atama Puan'!$A$2:$E$122,5,FALSE)),C15)*E15)),0))</f>
        <v>0</v>
      </c>
    </row>
    <row r="16" spans="1:7" ht="14.4" customHeight="1" x14ac:dyDescent="0.25">
      <c r="A16" s="24" t="s">
        <v>24</v>
      </c>
      <c r="B16" s="26" t="str">
        <f>IFERROR(VLOOKUP(A16,'Atama Puan'!$A$2:$E$122,2,FALSE),"")</f>
        <v>Hakemli dergide yayılmlanmış editöre mektup, araştırma notu, derleme, özet, vaka takdimi veya kitap kritiği</v>
      </c>
      <c r="C16" s="25"/>
      <c r="D16" s="25"/>
      <c r="E16" s="28">
        <f>IFERROR(VLOOKUP(A16,'Atama Puan'!$A$2:$E$122,3,FALSE),"")</f>
        <v>20</v>
      </c>
      <c r="F16" s="30" t="str">
        <f>IFERROR(VLOOKUP(A16,'Atama Puan'!$A$2:$E$122,4,FALSE),"")</f>
        <v>Yazar katsayısı</v>
      </c>
      <c r="G16" s="27">
        <f>IF(A16="","",IFERROR(IF(F16="Yazar katsayısı",IF(IFERROR(VLOOKUP(A16,'Atama Puan'!$A$2:$E$122,5,FALSE),0)&gt;0,MIN(C16,VLOOKUP(A16,'Atama Puan'!$A$2:$E$122,5,FALSE)),C16)*E16*IF(D16&lt;=1,1,IF(D16=2,0.8,IF(D16=3,0.7,IF(D16=4,0.6,IF(D16=5,0.5,0.4))))),IF(F16="Kişi sayısına böl",IF(IFERROR(VLOOKUP(A16,'Atama Puan'!$A$2:$E$122,5,FALSE),0)&gt;0,MIN(C16,VLOOKUP(A16,'Atama Puan'!$A$2:$E$122,5,FALSE)),C16)*E16/IF(AND(D16&lt;&gt;"",D16&gt;0),D16,1),IF(IFERROR(VLOOKUP(A16,'Atama Puan'!$A$2:$E$122,5,FALSE),0)&gt;0,MIN(C16,VLOOKUP(A16,'Atama Puan'!$A$2:$E$122,5,FALSE)),C16)*E16)),0))</f>
        <v>0</v>
      </c>
    </row>
    <row r="17" spans="1:7" ht="14.4" customHeight="1" x14ac:dyDescent="0.25">
      <c r="A17" s="24"/>
      <c r="B17" s="26" t="str">
        <f>IFERROR(VLOOKUP(A17,'Atama Puan'!$A$2:$E$122,2,FALSE),"")</f>
        <v/>
      </c>
      <c r="C17" s="25"/>
      <c r="D17" s="25"/>
      <c r="E17" s="28" t="str">
        <f>IFERROR(VLOOKUP(A17,'Atama Puan'!$A$2:$E$122,3,FALSE),"")</f>
        <v/>
      </c>
      <c r="F17" s="30" t="str">
        <f>IFERROR(VLOOKUP(A17,'Atama Puan'!$A$2:$E$122,4,FALSE),"")</f>
        <v/>
      </c>
      <c r="G17" s="27" t="str">
        <f>IF(A17="","",IFERROR(IF(F17="Yazar katsayısı",IF(IFERROR(VLOOKUP(A17,'Atama Puan'!$A$2:$E$122,5,FALSE),0)&gt;0,MIN(C17,VLOOKUP(A17,'Atama Puan'!$A$2:$E$122,5,FALSE)),C17)*E17*IF(D17&lt;=1,1,IF(D17=2,0.8,IF(D17=3,0.7,IF(D17=4,0.6,IF(D17=5,0.5,0.4))))),IF(F17="Kişi sayısına böl",IF(IFERROR(VLOOKUP(A17,'Atama Puan'!$A$2:$E$122,5,FALSE),0)&gt;0,MIN(C17,VLOOKUP(A17,'Atama Puan'!$A$2:$E$122,5,FALSE)),C17)*E17/IF(AND(D17&lt;&gt;"",D17&gt;0),D17,1),IF(IFERROR(VLOOKUP(A17,'Atama Puan'!$A$2:$E$122,5,FALSE),0)&gt;0,MIN(C17,VLOOKUP(A17,'Atama Puan'!$A$2:$E$122,5,FALSE)),C17)*E17)),0))</f>
        <v/>
      </c>
    </row>
    <row r="18" spans="1:7" ht="14.4" customHeight="1" x14ac:dyDescent="0.25">
      <c r="A18" s="24"/>
      <c r="B18" s="26" t="str">
        <f>IFERROR(VLOOKUP(A18,'Atama Puan'!$A$2:$E$122,2,FALSE),"")</f>
        <v/>
      </c>
      <c r="C18" s="25"/>
      <c r="D18" s="25"/>
      <c r="E18" s="28" t="str">
        <f>IFERROR(VLOOKUP(A18,'Atama Puan'!$A$2:$E$122,3,FALSE),"")</f>
        <v/>
      </c>
      <c r="F18" s="30" t="str">
        <f>IFERROR(VLOOKUP(A18,'Atama Puan'!$A$2:$E$122,4,FALSE),"")</f>
        <v/>
      </c>
      <c r="G18" s="27" t="str">
        <f>IF(A18="","",IFERROR(IF(F18="Yazar katsayısı",IF(IFERROR(VLOOKUP(A18,'Atama Puan'!$A$2:$E$122,5,FALSE),0)&gt;0,MIN(C18,VLOOKUP(A18,'Atama Puan'!$A$2:$E$122,5,FALSE)),C18)*E18*IF(D18&lt;=1,1,IF(D18=2,0.8,IF(D18=3,0.7,IF(D18=4,0.6,IF(D18=5,0.5,0.4))))),IF(F18="Kişi sayısına böl",IF(IFERROR(VLOOKUP(A18,'Atama Puan'!$A$2:$E$122,5,FALSE),0)&gt;0,MIN(C18,VLOOKUP(A18,'Atama Puan'!$A$2:$E$122,5,FALSE)),C18)*E18/IF(AND(D18&lt;&gt;"",D18&gt;0),D18,1),IF(IFERROR(VLOOKUP(A18,'Atama Puan'!$A$2:$E$122,5,FALSE),0)&gt;0,MIN(C18,VLOOKUP(A18,'Atama Puan'!$A$2:$E$122,5,FALSE)),C18)*E18)),0))</f>
        <v/>
      </c>
    </row>
    <row r="19" spans="1:7" ht="14.4" customHeight="1" x14ac:dyDescent="0.25">
      <c r="A19" s="24"/>
      <c r="B19" s="26" t="str">
        <f>IFERROR(VLOOKUP(A19,'Atama Puan'!$A$2:$E$122,2,FALSE),"")</f>
        <v/>
      </c>
      <c r="C19" s="25"/>
      <c r="D19" s="25"/>
      <c r="E19" s="28" t="str">
        <f>IFERROR(VLOOKUP(A19,'Atama Puan'!$A$2:$E$122,3,FALSE),"")</f>
        <v/>
      </c>
      <c r="F19" s="30" t="str">
        <f>IFERROR(VLOOKUP(A19,'Atama Puan'!$A$2:$E$122,4,FALSE),"")</f>
        <v/>
      </c>
      <c r="G19" s="27" t="str">
        <f>IF(A19="","",IFERROR(IF(F19="Yazar katsayısı",IF(IFERROR(VLOOKUP(A19,'Atama Puan'!$A$2:$E$122,5,FALSE),0)&gt;0,MIN(C19,VLOOKUP(A19,'Atama Puan'!$A$2:$E$122,5,FALSE)),C19)*E19*IF(D19&lt;=1,1,IF(D19=2,0.8,IF(D19=3,0.7,IF(D19=4,0.6,IF(D19=5,0.5,0.4))))),IF(F19="Kişi sayısına böl",IF(IFERROR(VLOOKUP(A19,'Atama Puan'!$A$2:$E$122,5,FALSE),0)&gt;0,MIN(C19,VLOOKUP(A19,'Atama Puan'!$A$2:$E$122,5,FALSE)),C19)*E19/IF(AND(D19&lt;&gt;"",D19&gt;0),D19,1),IF(IFERROR(VLOOKUP(A19,'Atama Puan'!$A$2:$E$122,5,FALSE),0)&gt;0,MIN(C19,VLOOKUP(A19,'Atama Puan'!$A$2:$E$122,5,FALSE)),C19)*E19)),0))</f>
        <v/>
      </c>
    </row>
    <row r="20" spans="1:7" ht="14.4" customHeight="1" x14ac:dyDescent="0.25">
      <c r="A20" s="24"/>
      <c r="B20" s="26" t="str">
        <f>IFERROR(VLOOKUP(A20,'Atama Puan'!$A$2:$E$122,2,FALSE),"")</f>
        <v/>
      </c>
      <c r="C20" s="25"/>
      <c r="D20" s="25"/>
      <c r="E20" s="28" t="str">
        <f>IFERROR(VLOOKUP(A20,'Atama Puan'!$A$2:$E$122,3,FALSE),"")</f>
        <v/>
      </c>
      <c r="F20" s="30" t="str">
        <f>IFERROR(VLOOKUP(A20,'Atama Puan'!$A$2:$E$122,4,FALSE),"")</f>
        <v/>
      </c>
      <c r="G20" s="27" t="str">
        <f>IF(A20="","",IFERROR(IF(F20="Yazar katsayısı",IF(IFERROR(VLOOKUP(A20,'Atama Puan'!$A$2:$E$122,5,FALSE),0)&gt;0,MIN(C20,VLOOKUP(A20,'Atama Puan'!$A$2:$E$122,5,FALSE)),C20)*E20*IF(D20&lt;=1,1,IF(D20=2,0.8,IF(D20=3,0.7,IF(D20=4,0.6,IF(D20=5,0.5,0.4))))),IF(F20="Kişi sayısına böl",IF(IFERROR(VLOOKUP(A20,'Atama Puan'!$A$2:$E$122,5,FALSE),0)&gt;0,MIN(C20,VLOOKUP(A20,'Atama Puan'!$A$2:$E$122,5,FALSE)),C20)*E20/IF(AND(D20&lt;&gt;"",D20&gt;0),D20,1),IF(IFERROR(VLOOKUP(A20,'Atama Puan'!$A$2:$E$122,5,FALSE),0)&gt;0,MIN(C20,VLOOKUP(A20,'Atama Puan'!$A$2:$E$122,5,FALSE)),C20)*E20)),0))</f>
        <v/>
      </c>
    </row>
    <row r="21" spans="1:7" ht="14.4" customHeight="1" x14ac:dyDescent="0.25">
      <c r="A21" s="24"/>
      <c r="B21" s="26" t="str">
        <f>IFERROR(VLOOKUP(A21,'Atama Puan'!$A$2:$E$122,2,FALSE),"")</f>
        <v/>
      </c>
      <c r="C21" s="25"/>
      <c r="D21" s="25"/>
      <c r="E21" s="28" t="str">
        <f>IFERROR(VLOOKUP(A21,'Atama Puan'!$A$2:$E$122,3,FALSE),"")</f>
        <v/>
      </c>
      <c r="F21" s="30" t="str">
        <f>IFERROR(VLOOKUP(A21,'Atama Puan'!$A$2:$E$122,4,FALSE),"")</f>
        <v/>
      </c>
      <c r="G21" s="27" t="str">
        <f>IF(A21="","",IFERROR(IF(F21="Yazar katsayısı",IF(IFERROR(VLOOKUP(A21,'Atama Puan'!$A$2:$E$122,5,FALSE),0)&gt;0,MIN(C21,VLOOKUP(A21,'Atama Puan'!$A$2:$E$122,5,FALSE)),C21)*E21*IF(D21&lt;=1,1,IF(D21=2,0.8,IF(D21=3,0.7,IF(D21=4,0.6,IF(D21=5,0.5,0.4))))),IF(F21="Kişi sayısına böl",IF(IFERROR(VLOOKUP(A21,'Atama Puan'!$A$2:$E$122,5,FALSE),0)&gt;0,MIN(C21,VLOOKUP(A21,'Atama Puan'!$A$2:$E$122,5,FALSE)),C21)*E21/IF(AND(D21&lt;&gt;"",D21&gt;0),D21,1),IF(IFERROR(VLOOKUP(A21,'Atama Puan'!$A$2:$E$122,5,FALSE),0)&gt;0,MIN(C21,VLOOKUP(A21,'Atama Puan'!$A$2:$E$122,5,FALSE)),C21)*E21)),0))</f>
        <v/>
      </c>
    </row>
    <row r="22" spans="1:7" ht="14.4" customHeight="1" x14ac:dyDescent="0.25">
      <c r="A22" s="24"/>
      <c r="B22" s="26" t="str">
        <f>IFERROR(VLOOKUP(A22,'Atama Puan'!$A$2:$E$122,2,FALSE),"")</f>
        <v/>
      </c>
      <c r="C22" s="25"/>
      <c r="D22" s="25"/>
      <c r="E22" s="28" t="str">
        <f>IFERROR(VLOOKUP(A22,'Atama Puan'!$A$2:$E$122,3,FALSE),"")</f>
        <v/>
      </c>
      <c r="F22" s="30" t="str">
        <f>IFERROR(VLOOKUP(A22,'Atama Puan'!$A$2:$E$122,4,FALSE),"")</f>
        <v/>
      </c>
      <c r="G22" s="27" t="str">
        <f>IF(A22="","",IFERROR(IF(F22="Yazar katsayısı",IF(IFERROR(VLOOKUP(A22,'Atama Puan'!$A$2:$E$122,5,FALSE),0)&gt;0,MIN(C22,VLOOKUP(A22,'Atama Puan'!$A$2:$E$122,5,FALSE)),C22)*E22*IF(D22&lt;=1,1,IF(D22=2,0.8,IF(D22=3,0.7,IF(D22=4,0.6,IF(D22=5,0.5,0.4))))),IF(F22="Kişi sayısına böl",IF(IFERROR(VLOOKUP(A22,'Atama Puan'!$A$2:$E$122,5,FALSE),0)&gt;0,MIN(C22,VLOOKUP(A22,'Atama Puan'!$A$2:$E$122,5,FALSE)),C22)*E22/IF(AND(D22&lt;&gt;"",D22&gt;0),D22,1),IF(IFERROR(VLOOKUP(A22,'Atama Puan'!$A$2:$E$122,5,FALSE),0)&gt;0,MIN(C22,VLOOKUP(A22,'Atama Puan'!$A$2:$E$122,5,FALSE)),C22)*E22)),0))</f>
        <v/>
      </c>
    </row>
    <row r="23" spans="1:7" ht="14.4" customHeight="1" x14ac:dyDescent="0.25">
      <c r="A23" s="24"/>
      <c r="B23" s="26" t="str">
        <f>IFERROR(VLOOKUP(A23,'Atama Puan'!$A$2:$E$122,2,FALSE),"")</f>
        <v/>
      </c>
      <c r="C23" s="25"/>
      <c r="D23" s="25"/>
      <c r="E23" s="28" t="str">
        <f>IFERROR(VLOOKUP(A23,'Atama Puan'!$A$2:$E$122,3,FALSE),"")</f>
        <v/>
      </c>
      <c r="F23" s="30" t="str">
        <f>IFERROR(VLOOKUP(A23,'Atama Puan'!$A$2:$E$122,4,FALSE),"")</f>
        <v/>
      </c>
      <c r="G23" s="27" t="str">
        <f>IF(A23="","",IFERROR(IF(F23="Yazar katsayısı",IF(IFERROR(VLOOKUP(A23,'Atama Puan'!$A$2:$E$122,5,FALSE),0)&gt;0,MIN(C23,VLOOKUP(A23,'Atama Puan'!$A$2:$E$122,5,FALSE)),C23)*E23*IF(D23&lt;=1,1,IF(D23=2,0.8,IF(D23=3,0.7,IF(D23=4,0.6,IF(D23=5,0.5,0.4))))),IF(F23="Kişi sayısına böl",IF(IFERROR(VLOOKUP(A23,'Atama Puan'!$A$2:$E$122,5,FALSE),0)&gt;0,MIN(C23,VLOOKUP(A23,'Atama Puan'!$A$2:$E$122,5,FALSE)),C23)*E23/IF(AND(D23&lt;&gt;"",D23&gt;0),D23,1),IF(IFERROR(VLOOKUP(A23,'Atama Puan'!$A$2:$E$122,5,FALSE),0)&gt;0,MIN(C23,VLOOKUP(A23,'Atama Puan'!$A$2:$E$122,5,FALSE)),C23)*E23)),0))</f>
        <v/>
      </c>
    </row>
    <row r="24" spans="1:7" ht="14.4" customHeight="1" x14ac:dyDescent="0.25">
      <c r="A24" s="24"/>
      <c r="B24" s="26" t="str">
        <f>IFERROR(VLOOKUP(A24,'Atama Puan'!$A$2:$E$122,2,FALSE),"")</f>
        <v/>
      </c>
      <c r="C24" s="25"/>
      <c r="D24" s="25"/>
      <c r="E24" s="28" t="str">
        <f>IFERROR(VLOOKUP(A24,'Atama Puan'!$A$2:$E$122,3,FALSE),"")</f>
        <v/>
      </c>
      <c r="F24" s="30" t="str">
        <f>IFERROR(VLOOKUP(A24,'Atama Puan'!$A$2:$E$122,4,FALSE),"")</f>
        <v/>
      </c>
      <c r="G24" s="27" t="str">
        <f>IF(A24="","",IFERROR(IF(F24="Yazar katsayısı",IF(IFERROR(VLOOKUP(A24,'Atama Puan'!$A$2:$E$122,5,FALSE),0)&gt;0,MIN(C24,VLOOKUP(A24,'Atama Puan'!$A$2:$E$122,5,FALSE)),C24)*E24*IF(D24&lt;=1,1,IF(D24=2,0.8,IF(D24=3,0.7,IF(D24=4,0.6,IF(D24=5,0.5,0.4))))),IF(F24="Kişi sayısına böl",IF(IFERROR(VLOOKUP(A24,'Atama Puan'!$A$2:$E$122,5,FALSE),0)&gt;0,MIN(C24,VLOOKUP(A24,'Atama Puan'!$A$2:$E$122,5,FALSE)),C24)*E24/IF(AND(D24&lt;&gt;"",D24&gt;0),D24,1),IF(IFERROR(VLOOKUP(A24,'Atama Puan'!$A$2:$E$122,5,FALSE),0)&gt;0,MIN(C24,VLOOKUP(A24,'Atama Puan'!$A$2:$E$122,5,FALSE)),C24)*E24)),0))</f>
        <v/>
      </c>
    </row>
    <row r="25" spans="1:7" ht="14.4" customHeight="1" x14ac:dyDescent="0.25">
      <c r="A25" s="24"/>
      <c r="B25" s="26" t="str">
        <f>IFERROR(VLOOKUP(A25,'Atama Puan'!$A$2:$E$122,2,FALSE),"")</f>
        <v/>
      </c>
      <c r="C25" s="25"/>
      <c r="D25" s="25"/>
      <c r="E25" s="28" t="str">
        <f>IFERROR(VLOOKUP(A25,'Atama Puan'!$A$2:$E$122,3,FALSE),"")</f>
        <v/>
      </c>
      <c r="F25" s="30" t="str">
        <f>IFERROR(VLOOKUP(A25,'Atama Puan'!$A$2:$E$122,4,FALSE),"")</f>
        <v/>
      </c>
      <c r="G25" s="27" t="str">
        <f>IF(A25="","",IFERROR(IF(F25="Yazar katsayısı",IF(IFERROR(VLOOKUP(A25,'Atama Puan'!$A$2:$E$122,5,FALSE),0)&gt;0,MIN(C25,VLOOKUP(A25,'Atama Puan'!$A$2:$E$122,5,FALSE)),C25)*E25*IF(D25&lt;=1,1,IF(D25=2,0.8,IF(D25=3,0.7,IF(D25=4,0.6,IF(D25=5,0.5,0.4))))),IF(F25="Kişi sayısına böl",IF(IFERROR(VLOOKUP(A25,'Atama Puan'!$A$2:$E$122,5,FALSE),0)&gt;0,MIN(C25,VLOOKUP(A25,'Atama Puan'!$A$2:$E$122,5,FALSE)),C25)*E25/IF(AND(D25&lt;&gt;"",D25&gt;0),D25,1),IF(IFERROR(VLOOKUP(A25,'Atama Puan'!$A$2:$E$122,5,FALSE),0)&gt;0,MIN(C25,VLOOKUP(A25,'Atama Puan'!$A$2:$E$122,5,FALSE)),C25)*E25)),0))</f>
        <v/>
      </c>
    </row>
    <row r="26" spans="1:7" ht="14.4" customHeight="1" x14ac:dyDescent="0.25">
      <c r="A26" s="24"/>
      <c r="B26" s="26" t="str">
        <f>IFERROR(VLOOKUP(A26,'Atama Puan'!$A$2:$E$122,2,FALSE),"")</f>
        <v/>
      </c>
      <c r="C26" s="25"/>
      <c r="D26" s="25"/>
      <c r="E26" s="28" t="str">
        <f>IFERROR(VLOOKUP(A26,'Atama Puan'!$A$2:$E$122,3,FALSE),"")</f>
        <v/>
      </c>
      <c r="F26" s="30" t="str">
        <f>IFERROR(VLOOKUP(A26,'Atama Puan'!$A$2:$E$122,4,FALSE),"")</f>
        <v/>
      </c>
      <c r="G26" s="27" t="str">
        <f>IF(A26="","",IFERROR(IF(F26="Yazar katsayısı",IF(IFERROR(VLOOKUP(A26,'Atama Puan'!$A$2:$E$122,5,FALSE),0)&gt;0,MIN(C26,VLOOKUP(A26,'Atama Puan'!$A$2:$E$122,5,FALSE)),C26)*E26*IF(D26&lt;=1,1,IF(D26=2,0.8,IF(D26=3,0.7,IF(D26=4,0.6,IF(D26=5,0.5,0.4))))),IF(F26="Kişi sayısına böl",IF(IFERROR(VLOOKUP(A26,'Atama Puan'!$A$2:$E$122,5,FALSE),0)&gt;0,MIN(C26,VLOOKUP(A26,'Atama Puan'!$A$2:$E$122,5,FALSE)),C26)*E26/IF(AND(D26&lt;&gt;"",D26&gt;0),D26,1),IF(IFERROR(VLOOKUP(A26,'Atama Puan'!$A$2:$E$122,5,FALSE),0)&gt;0,MIN(C26,VLOOKUP(A26,'Atama Puan'!$A$2:$E$122,5,FALSE)),C26)*E26)),0))</f>
        <v/>
      </c>
    </row>
    <row r="27" spans="1:7" ht="14.4" customHeight="1" x14ac:dyDescent="0.25">
      <c r="A27" s="24"/>
      <c r="B27" s="26" t="str">
        <f>IFERROR(VLOOKUP(A27,'Atama Puan'!$A$2:$E$122,2,FALSE),"")</f>
        <v/>
      </c>
      <c r="C27" s="25"/>
      <c r="D27" s="25"/>
      <c r="E27" s="28" t="str">
        <f>IFERROR(VLOOKUP(A27,'Atama Puan'!$A$2:$E$122,3,FALSE),"")</f>
        <v/>
      </c>
      <c r="F27" s="30" t="str">
        <f>IFERROR(VLOOKUP(A27,'Atama Puan'!$A$2:$E$122,4,FALSE),"")</f>
        <v/>
      </c>
      <c r="G27" s="27" t="str">
        <f>IF(A27="","",IFERROR(IF(F27="Yazar katsayısı",IF(IFERROR(VLOOKUP(A27,'Atama Puan'!$A$2:$E$122,5,FALSE),0)&gt;0,MIN(C27,VLOOKUP(A27,'Atama Puan'!$A$2:$E$122,5,FALSE)),C27)*E27*IF(D27&lt;=1,1,IF(D27=2,0.8,IF(D27=3,0.7,IF(D27=4,0.6,IF(D27=5,0.5,0.4))))),IF(F27="Kişi sayısına böl",IF(IFERROR(VLOOKUP(A27,'Atama Puan'!$A$2:$E$122,5,FALSE),0)&gt;0,MIN(C27,VLOOKUP(A27,'Atama Puan'!$A$2:$E$122,5,FALSE)),C27)*E27/IF(AND(D27&lt;&gt;"",D27&gt;0),D27,1),IF(IFERROR(VLOOKUP(A27,'Atama Puan'!$A$2:$E$122,5,FALSE),0)&gt;0,MIN(C27,VLOOKUP(A27,'Atama Puan'!$A$2:$E$122,5,FALSE)),C27)*E27)),0))</f>
        <v/>
      </c>
    </row>
    <row r="28" spans="1:7" ht="14.4" customHeight="1" x14ac:dyDescent="0.25">
      <c r="A28" s="24"/>
      <c r="B28" s="26" t="str">
        <f>IFERROR(VLOOKUP(A28,'Atama Puan'!$A$2:$E$122,2,FALSE),"")</f>
        <v/>
      </c>
      <c r="C28" s="25"/>
      <c r="D28" s="25"/>
      <c r="E28" s="28" t="str">
        <f>IFERROR(VLOOKUP(A28,'Atama Puan'!$A$2:$E$122,3,FALSE),"")</f>
        <v/>
      </c>
      <c r="F28" s="30" t="str">
        <f>IFERROR(VLOOKUP(A28,'Atama Puan'!$A$2:$E$122,4,FALSE),"")</f>
        <v/>
      </c>
      <c r="G28" s="27" t="str">
        <f>IF(A28="","",IFERROR(IF(F28="Yazar katsayısı",IF(IFERROR(VLOOKUP(A28,'Atama Puan'!$A$2:$E$122,5,FALSE),0)&gt;0,MIN(C28,VLOOKUP(A28,'Atama Puan'!$A$2:$E$122,5,FALSE)),C28)*E28*IF(D28&lt;=1,1,IF(D28=2,0.8,IF(D28=3,0.7,IF(D28=4,0.6,IF(D28=5,0.5,0.4))))),IF(F28="Kişi sayısına böl",IF(IFERROR(VLOOKUP(A28,'Atama Puan'!$A$2:$E$122,5,FALSE),0)&gt;0,MIN(C28,VLOOKUP(A28,'Atama Puan'!$A$2:$E$122,5,FALSE)),C28)*E28/IF(AND(D28&lt;&gt;"",D28&gt;0),D28,1),IF(IFERROR(VLOOKUP(A28,'Atama Puan'!$A$2:$E$122,5,FALSE),0)&gt;0,MIN(C28,VLOOKUP(A28,'Atama Puan'!$A$2:$E$122,5,FALSE)),C28)*E28)),0))</f>
        <v/>
      </c>
    </row>
    <row r="29" spans="1:7" ht="14.4" customHeight="1" x14ac:dyDescent="0.25">
      <c r="A29" s="24"/>
      <c r="B29" s="26" t="str">
        <f>IFERROR(VLOOKUP(A29,'Atama Puan'!$A$2:$E$122,2,FALSE),"")</f>
        <v/>
      </c>
      <c r="C29" s="25"/>
      <c r="D29" s="25"/>
      <c r="E29" s="28" t="str">
        <f>IFERROR(VLOOKUP(A29,'Atama Puan'!$A$2:$E$122,3,FALSE),"")</f>
        <v/>
      </c>
      <c r="F29" s="30" t="str">
        <f>IFERROR(VLOOKUP(A29,'Atama Puan'!$A$2:$E$122,4,FALSE),"")</f>
        <v/>
      </c>
      <c r="G29" s="27" t="str">
        <f>IF(A29="","",IFERROR(IF(F29="Yazar katsayısı",IF(IFERROR(VLOOKUP(A29,'Atama Puan'!$A$2:$E$122,5,FALSE),0)&gt;0,MIN(C29,VLOOKUP(A29,'Atama Puan'!$A$2:$E$122,5,FALSE)),C29)*E29*IF(D29&lt;=1,1,IF(D29=2,0.8,IF(D29=3,0.7,IF(D29=4,0.6,IF(D29=5,0.5,0.4))))),IF(F29="Kişi sayısına böl",IF(IFERROR(VLOOKUP(A29,'Atama Puan'!$A$2:$E$122,5,FALSE),0)&gt;0,MIN(C29,VLOOKUP(A29,'Atama Puan'!$A$2:$E$122,5,FALSE)),C29)*E29/IF(AND(D29&lt;&gt;"",D29&gt;0),D29,1),IF(IFERROR(VLOOKUP(A29,'Atama Puan'!$A$2:$E$122,5,FALSE),0)&gt;0,MIN(C29,VLOOKUP(A29,'Atama Puan'!$A$2:$E$122,5,FALSE)),C29)*E29)),0))</f>
        <v/>
      </c>
    </row>
    <row r="30" spans="1:7" ht="14.4" customHeight="1" x14ac:dyDescent="0.25">
      <c r="A30" s="24"/>
      <c r="B30" s="26" t="str">
        <f>IFERROR(VLOOKUP(A30,'Atama Puan'!$A$2:$E$122,2,FALSE),"")</f>
        <v/>
      </c>
      <c r="C30" s="25"/>
      <c r="D30" s="25"/>
      <c r="E30" s="28" t="str">
        <f>IFERROR(VLOOKUP(A30,'Atama Puan'!$A$2:$E$122,3,FALSE),"")</f>
        <v/>
      </c>
      <c r="F30" s="30" t="str">
        <f>IFERROR(VLOOKUP(A30,'Atama Puan'!$A$2:$E$122,4,FALSE),"")</f>
        <v/>
      </c>
      <c r="G30" s="27" t="str">
        <f>IF(A30="","",IFERROR(IF(F30="Yazar katsayısı",IF(IFERROR(VLOOKUP(A30,'Atama Puan'!$A$2:$E$122,5,FALSE),0)&gt;0,MIN(C30,VLOOKUP(A30,'Atama Puan'!$A$2:$E$122,5,FALSE)),C30)*E30*IF(D30&lt;=1,1,IF(D30=2,0.8,IF(D30=3,0.7,IF(D30=4,0.6,IF(D30=5,0.5,0.4))))),IF(F30="Kişi sayısına böl",IF(IFERROR(VLOOKUP(A30,'Atama Puan'!$A$2:$E$122,5,FALSE),0)&gt;0,MIN(C30,VLOOKUP(A30,'Atama Puan'!$A$2:$E$122,5,FALSE)),C30)*E30/IF(AND(D30&lt;&gt;"",D30&gt;0),D30,1),IF(IFERROR(VLOOKUP(A30,'Atama Puan'!$A$2:$E$122,5,FALSE),0)&gt;0,MIN(C30,VLOOKUP(A30,'Atama Puan'!$A$2:$E$122,5,FALSE)),C30)*E30)),0))</f>
        <v/>
      </c>
    </row>
    <row r="31" spans="1:7" ht="14.4" customHeight="1" x14ac:dyDescent="0.25">
      <c r="A31" s="24"/>
      <c r="B31" s="26" t="str">
        <f>IFERROR(VLOOKUP(A31,'Atama Puan'!$A$2:$E$122,2,FALSE),"")</f>
        <v/>
      </c>
      <c r="C31" s="25"/>
      <c r="D31" s="25"/>
      <c r="E31" s="28" t="str">
        <f>IFERROR(VLOOKUP(A31,'Atama Puan'!$A$2:$E$122,3,FALSE),"")</f>
        <v/>
      </c>
      <c r="F31" s="30" t="str">
        <f>IFERROR(VLOOKUP(A31,'Atama Puan'!$A$2:$E$122,4,FALSE),"")</f>
        <v/>
      </c>
      <c r="G31" s="27" t="str">
        <f>IF(A31="","",IFERROR(IF(F31="Yazar katsayısı",IF(IFERROR(VLOOKUP(A31,'Atama Puan'!$A$2:$E$122,5,FALSE),0)&gt;0,MIN(C31,VLOOKUP(A31,'Atama Puan'!$A$2:$E$122,5,FALSE)),C31)*E31*IF(D31&lt;=1,1,IF(D31=2,0.8,IF(D31=3,0.7,IF(D31=4,0.6,IF(D31=5,0.5,0.4))))),IF(F31="Kişi sayısına böl",IF(IFERROR(VLOOKUP(A31,'Atama Puan'!$A$2:$E$122,5,FALSE),0)&gt;0,MIN(C31,VLOOKUP(A31,'Atama Puan'!$A$2:$E$122,5,FALSE)),C31)*E31/IF(AND(D31&lt;&gt;"",D31&gt;0),D31,1),IF(IFERROR(VLOOKUP(A31,'Atama Puan'!$A$2:$E$122,5,FALSE),0)&gt;0,MIN(C31,VLOOKUP(A31,'Atama Puan'!$A$2:$E$122,5,FALSE)),C31)*E31)),0))</f>
        <v/>
      </c>
    </row>
    <row r="32" spans="1:7" ht="14.4" customHeight="1" x14ac:dyDescent="0.25">
      <c r="A32" s="24"/>
      <c r="B32" s="26" t="str">
        <f>IFERROR(VLOOKUP(A32,'Atama Puan'!$A$2:$E$122,2,FALSE),"")</f>
        <v/>
      </c>
      <c r="C32" s="25"/>
      <c r="D32" s="25"/>
      <c r="E32" s="28" t="str">
        <f>IFERROR(VLOOKUP(A32,'Atama Puan'!$A$2:$E$122,3,FALSE),"")</f>
        <v/>
      </c>
      <c r="F32" s="30" t="str">
        <f>IFERROR(VLOOKUP(A32,'Atama Puan'!$A$2:$E$122,4,FALSE),"")</f>
        <v/>
      </c>
      <c r="G32" s="27" t="str">
        <f>IF(A32="","",IFERROR(IF(F32="Yazar katsayısı",IF(IFERROR(VLOOKUP(A32,'Atama Puan'!$A$2:$E$122,5,FALSE),0)&gt;0,MIN(C32,VLOOKUP(A32,'Atama Puan'!$A$2:$E$122,5,FALSE)),C32)*E32*IF(D32&lt;=1,1,IF(D32=2,0.8,IF(D32=3,0.7,IF(D32=4,0.6,IF(D32=5,0.5,0.4))))),IF(F32="Kişi sayısına böl",IF(IFERROR(VLOOKUP(A32,'Atama Puan'!$A$2:$E$122,5,FALSE),0)&gt;0,MIN(C32,VLOOKUP(A32,'Atama Puan'!$A$2:$E$122,5,FALSE)),C32)*E32/IF(AND(D32&lt;&gt;"",D32&gt;0),D32,1),IF(IFERROR(VLOOKUP(A32,'Atama Puan'!$A$2:$E$122,5,FALSE),0)&gt;0,MIN(C32,VLOOKUP(A32,'Atama Puan'!$A$2:$E$122,5,FALSE)),C32)*E32)),0))</f>
        <v/>
      </c>
    </row>
    <row r="33" spans="1:7" ht="14.4" customHeight="1" x14ac:dyDescent="0.25">
      <c r="A33" s="24"/>
      <c r="B33" s="26" t="str">
        <f>IFERROR(VLOOKUP(A33,'Atama Puan'!$A$2:$E$122,2,FALSE),"")</f>
        <v/>
      </c>
      <c r="C33" s="25"/>
      <c r="D33" s="25"/>
      <c r="E33" s="28" t="str">
        <f>IFERROR(VLOOKUP(A33,'Atama Puan'!$A$2:$E$122,3,FALSE),"")</f>
        <v/>
      </c>
      <c r="F33" s="30" t="str">
        <f>IFERROR(VLOOKUP(A33,'Atama Puan'!$A$2:$E$122,4,FALSE),"")</f>
        <v/>
      </c>
      <c r="G33" s="27" t="str">
        <f>IF(A33="","",IFERROR(IF(F33="Yazar katsayısı",IF(IFERROR(VLOOKUP(A33,'Atama Puan'!$A$2:$E$122,5,FALSE),0)&gt;0,MIN(C33,VLOOKUP(A33,'Atama Puan'!$A$2:$E$122,5,FALSE)),C33)*E33*IF(D33&lt;=1,1,IF(D33=2,0.8,IF(D33=3,0.7,IF(D33=4,0.6,IF(D33=5,0.5,0.4))))),IF(F33="Kişi sayısına böl",IF(IFERROR(VLOOKUP(A33,'Atama Puan'!$A$2:$E$122,5,FALSE),0)&gt;0,MIN(C33,VLOOKUP(A33,'Atama Puan'!$A$2:$E$122,5,FALSE)),C33)*E33/IF(AND(D33&lt;&gt;"",D33&gt;0),D33,1),IF(IFERROR(VLOOKUP(A33,'Atama Puan'!$A$2:$E$122,5,FALSE),0)&gt;0,MIN(C33,VLOOKUP(A33,'Atama Puan'!$A$2:$E$122,5,FALSE)),C33)*E33)),0))</f>
        <v/>
      </c>
    </row>
    <row r="34" spans="1:7" ht="14.4" customHeight="1" x14ac:dyDescent="0.25">
      <c r="A34" s="24"/>
      <c r="B34" s="26" t="str">
        <f>IFERROR(VLOOKUP(A34,'Atama Puan'!$A$2:$E$122,2,FALSE),"")</f>
        <v/>
      </c>
      <c r="C34" s="25"/>
      <c r="D34" s="25"/>
      <c r="E34" s="28" t="str">
        <f>IFERROR(VLOOKUP(A34,'Atama Puan'!$A$2:$E$122,3,FALSE),"")</f>
        <v/>
      </c>
      <c r="F34" s="30" t="str">
        <f>IFERROR(VLOOKUP(A34,'Atama Puan'!$A$2:$E$122,4,FALSE),"")</f>
        <v/>
      </c>
      <c r="G34" s="27" t="str">
        <f>IF(A34="","",IFERROR(IF(F34="Yazar katsayısı",IF(IFERROR(VLOOKUP(A34,'Atama Puan'!$A$2:$E$122,5,FALSE),0)&gt;0,MIN(C34,VLOOKUP(A34,'Atama Puan'!$A$2:$E$122,5,FALSE)),C34)*E34*IF(D34&lt;=1,1,IF(D34=2,0.8,IF(D34=3,0.7,IF(D34=4,0.6,IF(D34=5,0.5,0.4))))),IF(F34="Kişi sayısına böl",IF(IFERROR(VLOOKUP(A34,'Atama Puan'!$A$2:$E$122,5,FALSE),0)&gt;0,MIN(C34,VLOOKUP(A34,'Atama Puan'!$A$2:$E$122,5,FALSE)),C34)*E34/IF(AND(D34&lt;&gt;"",D34&gt;0),D34,1),IF(IFERROR(VLOOKUP(A34,'Atama Puan'!$A$2:$E$122,5,FALSE),0)&gt;0,MIN(C34,VLOOKUP(A34,'Atama Puan'!$A$2:$E$122,5,FALSE)),C34)*E34)),0))</f>
        <v/>
      </c>
    </row>
    <row r="35" spans="1:7" ht="14.4" customHeight="1" x14ac:dyDescent="0.25">
      <c r="A35" s="24"/>
      <c r="B35" s="26" t="str">
        <f>IFERROR(VLOOKUP(A35,'Atama Puan'!$A$2:$E$122,2,FALSE),"")</f>
        <v/>
      </c>
      <c r="C35" s="25"/>
      <c r="D35" s="25"/>
      <c r="E35" s="28" t="str">
        <f>IFERROR(VLOOKUP(A35,'Atama Puan'!$A$2:$E$122,3,FALSE),"")</f>
        <v/>
      </c>
      <c r="F35" s="30" t="str">
        <f>IFERROR(VLOOKUP(A35,'Atama Puan'!$A$2:$E$122,4,FALSE),"")</f>
        <v/>
      </c>
      <c r="G35" s="27" t="str">
        <f>IF(A35="","",IFERROR(IF(F35="Yazar katsayısı",IF(IFERROR(VLOOKUP(A35,'Atama Puan'!$A$2:$E$122,5,FALSE),0)&gt;0,MIN(C35,VLOOKUP(A35,'Atama Puan'!$A$2:$E$122,5,FALSE)),C35)*E35*IF(D35&lt;=1,1,IF(D35=2,0.8,IF(D35=3,0.7,IF(D35=4,0.6,IF(D35=5,0.5,0.4))))),IF(F35="Kişi sayısına böl",IF(IFERROR(VLOOKUP(A35,'Atama Puan'!$A$2:$E$122,5,FALSE),0)&gt;0,MIN(C35,VLOOKUP(A35,'Atama Puan'!$A$2:$E$122,5,FALSE)),C35)*E35/IF(AND(D35&lt;&gt;"",D35&gt;0),D35,1),IF(IFERROR(VLOOKUP(A35,'Atama Puan'!$A$2:$E$122,5,FALSE),0)&gt;0,MIN(C35,VLOOKUP(A35,'Atama Puan'!$A$2:$E$122,5,FALSE)),C35)*E35)),0))</f>
        <v/>
      </c>
    </row>
    <row r="36" spans="1:7" ht="14.4" customHeight="1" x14ac:dyDescent="0.25">
      <c r="A36" s="24"/>
      <c r="B36" s="26" t="str">
        <f>IFERROR(VLOOKUP(A36,'Atama Puan'!$A$2:$E$122,2,FALSE),"")</f>
        <v/>
      </c>
      <c r="C36" s="25"/>
      <c r="D36" s="25"/>
      <c r="E36" s="28" t="str">
        <f>IFERROR(VLOOKUP(A36,'Atama Puan'!$A$2:$E$122,3,FALSE),"")</f>
        <v/>
      </c>
      <c r="F36" s="30" t="str">
        <f>IFERROR(VLOOKUP(A36,'Atama Puan'!$A$2:$E$122,4,FALSE),"")</f>
        <v/>
      </c>
      <c r="G36" s="27" t="str">
        <f>IF(A36="","",IFERROR(IF(F36="Yazar katsayısı",IF(IFERROR(VLOOKUP(A36,'Atama Puan'!$A$2:$E$122,5,FALSE),0)&gt;0,MIN(C36,VLOOKUP(A36,'Atama Puan'!$A$2:$E$122,5,FALSE)),C36)*E36*IF(D36&lt;=1,1,IF(D36=2,0.8,IF(D36=3,0.7,IF(D36=4,0.6,IF(D36=5,0.5,0.4))))),IF(F36="Kişi sayısına böl",IF(IFERROR(VLOOKUP(A36,'Atama Puan'!$A$2:$E$122,5,FALSE),0)&gt;0,MIN(C36,VLOOKUP(A36,'Atama Puan'!$A$2:$E$122,5,FALSE)),C36)*E36/IF(AND(D36&lt;&gt;"",D36&gt;0),D36,1),IF(IFERROR(VLOOKUP(A36,'Atama Puan'!$A$2:$E$122,5,FALSE),0)&gt;0,MIN(C36,VLOOKUP(A36,'Atama Puan'!$A$2:$E$122,5,FALSE)),C36)*E36)),0))</f>
        <v/>
      </c>
    </row>
    <row r="37" spans="1:7" ht="14.4" customHeight="1" x14ac:dyDescent="0.25">
      <c r="A37" s="24"/>
      <c r="B37" s="26" t="str">
        <f>IFERROR(VLOOKUP(A37,'Atama Puan'!$A$2:$E$122,2,FALSE),"")</f>
        <v/>
      </c>
      <c r="C37" s="25"/>
      <c r="D37" s="25"/>
      <c r="E37" s="28" t="str">
        <f>IFERROR(VLOOKUP(A37,'Atama Puan'!$A$2:$E$122,3,FALSE),"")</f>
        <v/>
      </c>
      <c r="F37" s="30" t="str">
        <f>IFERROR(VLOOKUP(A37,'Atama Puan'!$A$2:$E$122,4,FALSE),"")</f>
        <v/>
      </c>
      <c r="G37" s="27" t="str">
        <f>IF(A37="","",IFERROR(IF(F37="Yazar katsayısı",IF(IFERROR(VLOOKUP(A37,'Atama Puan'!$A$2:$E$122,5,FALSE),0)&gt;0,MIN(C37,VLOOKUP(A37,'Atama Puan'!$A$2:$E$122,5,FALSE)),C37)*E37*IF(D37&lt;=1,1,IF(D37=2,0.8,IF(D37=3,0.7,IF(D37=4,0.6,IF(D37=5,0.5,0.4))))),IF(F37="Kişi sayısına böl",IF(IFERROR(VLOOKUP(A37,'Atama Puan'!$A$2:$E$122,5,FALSE),0)&gt;0,MIN(C37,VLOOKUP(A37,'Atama Puan'!$A$2:$E$122,5,FALSE)),C37)*E37/IF(AND(D37&lt;&gt;"",D37&gt;0),D37,1),IF(IFERROR(VLOOKUP(A37,'Atama Puan'!$A$2:$E$122,5,FALSE),0)&gt;0,MIN(C37,VLOOKUP(A37,'Atama Puan'!$A$2:$E$122,5,FALSE)),C37)*E37)),0))</f>
        <v/>
      </c>
    </row>
    <row r="38" spans="1:7" ht="14.4" customHeight="1" x14ac:dyDescent="0.25">
      <c r="A38" s="24"/>
      <c r="B38" s="26" t="str">
        <f>IFERROR(VLOOKUP(A38,'Atama Puan'!$A$2:$E$122,2,FALSE),"")</f>
        <v/>
      </c>
      <c r="C38" s="25"/>
      <c r="D38" s="25"/>
      <c r="E38" s="28" t="str">
        <f>IFERROR(VLOOKUP(A38,'Atama Puan'!$A$2:$E$122,3,FALSE),"")</f>
        <v/>
      </c>
      <c r="F38" s="30" t="str">
        <f>IFERROR(VLOOKUP(A38,'Atama Puan'!$A$2:$E$122,4,FALSE),"")</f>
        <v/>
      </c>
      <c r="G38" s="27" t="str">
        <f>IF(A38="","",IFERROR(IF(F38="Yazar katsayısı",IF(IFERROR(VLOOKUP(A38,'Atama Puan'!$A$2:$E$122,5,FALSE),0)&gt;0,MIN(C38,VLOOKUP(A38,'Atama Puan'!$A$2:$E$122,5,FALSE)),C38)*E38*IF(D38&lt;=1,1,IF(D38=2,0.8,IF(D38=3,0.7,IF(D38=4,0.6,IF(D38=5,0.5,0.4))))),IF(F38="Kişi sayısına böl",IF(IFERROR(VLOOKUP(A38,'Atama Puan'!$A$2:$E$122,5,FALSE),0)&gt;0,MIN(C38,VLOOKUP(A38,'Atama Puan'!$A$2:$E$122,5,FALSE)),C38)*E38/IF(AND(D38&lt;&gt;"",D38&gt;0),D38,1),IF(IFERROR(VLOOKUP(A38,'Atama Puan'!$A$2:$E$122,5,FALSE),0)&gt;0,MIN(C38,VLOOKUP(A38,'Atama Puan'!$A$2:$E$122,5,FALSE)),C38)*E38)),0))</f>
        <v/>
      </c>
    </row>
    <row r="39" spans="1:7" ht="14.4" customHeight="1" x14ac:dyDescent="0.25">
      <c r="A39" s="24"/>
      <c r="B39" s="26" t="str">
        <f>IFERROR(VLOOKUP(A39,'Atama Puan'!$A$2:$E$122,2,FALSE),"")</f>
        <v/>
      </c>
      <c r="C39" s="25"/>
      <c r="D39" s="25"/>
      <c r="E39" s="28" t="str">
        <f>IFERROR(VLOOKUP(A39,'Atama Puan'!$A$2:$E$122,3,FALSE),"")</f>
        <v/>
      </c>
      <c r="F39" s="30" t="str">
        <f>IFERROR(VLOOKUP(A39,'Atama Puan'!$A$2:$E$122,4,FALSE),"")</f>
        <v/>
      </c>
      <c r="G39" s="27" t="str">
        <f>IF(A39="","",IFERROR(IF(F39="Yazar katsayısı",IF(IFERROR(VLOOKUP(A39,'Atama Puan'!$A$2:$E$122,5,FALSE),0)&gt;0,MIN(C39,VLOOKUP(A39,'Atama Puan'!$A$2:$E$122,5,FALSE)),C39)*E39*IF(D39&lt;=1,1,IF(D39=2,0.8,IF(D39=3,0.7,IF(D39=4,0.6,IF(D39=5,0.5,0.4))))),IF(F39="Kişi sayısına böl",IF(IFERROR(VLOOKUP(A39,'Atama Puan'!$A$2:$E$122,5,FALSE),0)&gt;0,MIN(C39,VLOOKUP(A39,'Atama Puan'!$A$2:$E$122,5,FALSE)),C39)*E39/IF(AND(D39&lt;&gt;"",D39&gt;0),D39,1),IF(IFERROR(VLOOKUP(A39,'Atama Puan'!$A$2:$E$122,5,FALSE),0)&gt;0,MIN(C39,VLOOKUP(A39,'Atama Puan'!$A$2:$E$122,5,FALSE)),C39)*E39)),0))</f>
        <v/>
      </c>
    </row>
    <row r="40" spans="1:7" ht="14.4" customHeight="1" x14ac:dyDescent="0.25">
      <c r="A40" s="24"/>
      <c r="B40" s="26" t="str">
        <f>IFERROR(VLOOKUP(A40,'Atama Puan'!$A$2:$E$122,2,FALSE),"")</f>
        <v/>
      </c>
      <c r="C40" s="25"/>
      <c r="D40" s="25"/>
      <c r="E40" s="28" t="str">
        <f>IFERROR(VLOOKUP(A40,'Atama Puan'!$A$2:$E$122,3,FALSE),"")</f>
        <v/>
      </c>
      <c r="F40" s="30" t="str">
        <f>IFERROR(VLOOKUP(A40,'Atama Puan'!$A$2:$E$122,4,FALSE),"")</f>
        <v/>
      </c>
      <c r="G40" s="27" t="str">
        <f>IF(A40="","",IFERROR(IF(F40="Yazar katsayısı",IF(IFERROR(VLOOKUP(A40,'Atama Puan'!$A$2:$E$122,5,FALSE),0)&gt;0,MIN(C40,VLOOKUP(A40,'Atama Puan'!$A$2:$E$122,5,FALSE)),C40)*E40*IF(D40&lt;=1,1,IF(D40=2,0.8,IF(D40=3,0.7,IF(D40=4,0.6,IF(D40=5,0.5,0.4))))),IF(F40="Kişi sayısına böl",IF(IFERROR(VLOOKUP(A40,'Atama Puan'!$A$2:$E$122,5,FALSE),0)&gt;0,MIN(C40,VLOOKUP(A40,'Atama Puan'!$A$2:$E$122,5,FALSE)),C40)*E40/IF(AND(D40&lt;&gt;"",D40&gt;0),D40,1),IF(IFERROR(VLOOKUP(A40,'Atama Puan'!$A$2:$E$122,5,FALSE),0)&gt;0,MIN(C40,VLOOKUP(A40,'Atama Puan'!$A$2:$E$122,5,FALSE)),C40)*E40)),0))</f>
        <v/>
      </c>
    </row>
    <row r="41" spans="1:7" ht="14.4" customHeight="1" x14ac:dyDescent="0.25">
      <c r="A41" s="24"/>
      <c r="B41" s="26" t="str">
        <f>IFERROR(VLOOKUP(A41,'Atama Puan'!$A$2:$E$122,2,FALSE),"")</f>
        <v/>
      </c>
      <c r="C41" s="25"/>
      <c r="D41" s="25"/>
      <c r="E41" s="28" t="str">
        <f>IFERROR(VLOOKUP(A41,'Atama Puan'!$A$2:$E$122,3,FALSE),"")</f>
        <v/>
      </c>
      <c r="F41" s="30" t="str">
        <f>IFERROR(VLOOKUP(A41,'Atama Puan'!$A$2:$E$122,4,FALSE),"")</f>
        <v/>
      </c>
      <c r="G41" s="27" t="str">
        <f>IF(A41="","",IFERROR(IF(F41="Yazar katsayısı",IF(IFERROR(VLOOKUP(A41,'Atama Puan'!$A$2:$E$122,5,FALSE),0)&gt;0,MIN(C41,VLOOKUP(A41,'Atama Puan'!$A$2:$E$122,5,FALSE)),C41)*E41*IF(D41&lt;=1,1,IF(D41=2,0.8,IF(D41=3,0.7,IF(D41=4,0.6,IF(D41=5,0.5,0.4))))),IF(F41="Kişi sayısına böl",IF(IFERROR(VLOOKUP(A41,'Atama Puan'!$A$2:$E$122,5,FALSE),0)&gt;0,MIN(C41,VLOOKUP(A41,'Atama Puan'!$A$2:$E$122,5,FALSE)),C41)*E41/IF(AND(D41&lt;&gt;"",D41&gt;0),D41,1),IF(IFERROR(VLOOKUP(A41,'Atama Puan'!$A$2:$E$122,5,FALSE),0)&gt;0,MIN(C41,VLOOKUP(A41,'Atama Puan'!$A$2:$E$122,5,FALSE)),C41)*E41)),0))</f>
        <v/>
      </c>
    </row>
    <row r="42" spans="1:7" ht="14.4" customHeight="1" x14ac:dyDescent="0.25">
      <c r="A42" s="24"/>
      <c r="B42" s="26" t="str">
        <f>IFERROR(VLOOKUP(A42,'Atama Puan'!$A$2:$E$122,2,FALSE),"")</f>
        <v/>
      </c>
      <c r="C42" s="25"/>
      <c r="D42" s="25"/>
      <c r="E42" s="28" t="str">
        <f>IFERROR(VLOOKUP(A42,'Atama Puan'!$A$2:$E$122,3,FALSE),"")</f>
        <v/>
      </c>
      <c r="F42" s="30" t="str">
        <f>IFERROR(VLOOKUP(A42,'Atama Puan'!$A$2:$E$122,4,FALSE),"")</f>
        <v/>
      </c>
      <c r="G42" s="27" t="str">
        <f>IF(A42="","",IFERROR(IF(F42="Yazar katsayısı",IF(IFERROR(VLOOKUP(A42,'Atama Puan'!$A$2:$E$122,5,FALSE),0)&gt;0,MIN(C42,VLOOKUP(A42,'Atama Puan'!$A$2:$E$122,5,FALSE)),C42)*E42*IF(D42&lt;=1,1,IF(D42=2,0.8,IF(D42=3,0.7,IF(D42=4,0.6,IF(D42=5,0.5,0.4))))),IF(F42="Kişi sayısına böl",IF(IFERROR(VLOOKUP(A42,'Atama Puan'!$A$2:$E$122,5,FALSE),0)&gt;0,MIN(C42,VLOOKUP(A42,'Atama Puan'!$A$2:$E$122,5,FALSE)),C42)*E42/IF(AND(D42&lt;&gt;"",D42&gt;0),D42,1),IF(IFERROR(VLOOKUP(A42,'Atama Puan'!$A$2:$E$122,5,FALSE),0)&gt;0,MIN(C42,VLOOKUP(A42,'Atama Puan'!$A$2:$E$122,5,FALSE)),C42)*E42)),0))</f>
        <v/>
      </c>
    </row>
    <row r="43" spans="1:7" ht="14.4" customHeight="1" x14ac:dyDescent="0.25">
      <c r="A43" s="24"/>
      <c r="B43" s="26" t="str">
        <f>IFERROR(VLOOKUP(A43,'Atama Puan'!$A$2:$E$122,2,FALSE),"")</f>
        <v/>
      </c>
      <c r="C43" s="25"/>
      <c r="D43" s="25"/>
      <c r="E43" s="28" t="str">
        <f>IFERROR(VLOOKUP(A43,'Atama Puan'!$A$2:$E$122,3,FALSE),"")</f>
        <v/>
      </c>
      <c r="F43" s="30" t="str">
        <f>IFERROR(VLOOKUP(A43,'Atama Puan'!$A$2:$E$122,4,FALSE),"")</f>
        <v/>
      </c>
      <c r="G43" s="27" t="str">
        <f>IF(A43="","",IFERROR(IF(F43="Yazar katsayısı",IF(IFERROR(VLOOKUP(A43,'Atama Puan'!$A$2:$E$122,5,FALSE),0)&gt;0,MIN(C43,VLOOKUP(A43,'Atama Puan'!$A$2:$E$122,5,FALSE)),C43)*E43*IF(D43&lt;=1,1,IF(D43=2,0.8,IF(D43=3,0.7,IF(D43=4,0.6,IF(D43=5,0.5,0.4))))),IF(F43="Kişi sayısına böl",IF(IFERROR(VLOOKUP(A43,'Atama Puan'!$A$2:$E$122,5,FALSE),0)&gt;0,MIN(C43,VLOOKUP(A43,'Atama Puan'!$A$2:$E$122,5,FALSE)),C43)*E43/IF(AND(D43&lt;&gt;"",D43&gt;0),D43,1),IF(IFERROR(VLOOKUP(A43,'Atama Puan'!$A$2:$E$122,5,FALSE),0)&gt;0,MIN(C43,VLOOKUP(A43,'Atama Puan'!$A$2:$E$122,5,FALSE)),C43)*E43)),0))</f>
        <v/>
      </c>
    </row>
    <row r="44" spans="1:7" ht="14.4" customHeight="1" x14ac:dyDescent="0.25">
      <c r="A44" s="24"/>
      <c r="B44" s="26" t="str">
        <f>IFERROR(VLOOKUP(A44,'Atama Puan'!$A$2:$E$122,2,FALSE),"")</f>
        <v/>
      </c>
      <c r="C44" s="25"/>
      <c r="D44" s="25"/>
      <c r="E44" s="28" t="str">
        <f>IFERROR(VLOOKUP(A44,'Atama Puan'!$A$2:$E$122,3,FALSE),"")</f>
        <v/>
      </c>
      <c r="F44" s="30" t="str">
        <f>IFERROR(VLOOKUP(A44,'Atama Puan'!$A$2:$E$122,4,FALSE),"")</f>
        <v/>
      </c>
      <c r="G44" s="27" t="str">
        <f>IF(A44="","",IFERROR(IF(F44="Yazar katsayısı",IF(IFERROR(VLOOKUP(A44,'Atama Puan'!$A$2:$E$122,5,FALSE),0)&gt;0,MIN(C44,VLOOKUP(A44,'Atama Puan'!$A$2:$E$122,5,FALSE)),C44)*E44*IF(D44&lt;=1,1,IF(D44=2,0.8,IF(D44=3,0.7,IF(D44=4,0.6,IF(D44=5,0.5,0.4))))),IF(F44="Kişi sayısına böl",IF(IFERROR(VLOOKUP(A44,'Atama Puan'!$A$2:$E$122,5,FALSE),0)&gt;0,MIN(C44,VLOOKUP(A44,'Atama Puan'!$A$2:$E$122,5,FALSE)),C44)*E44/IF(AND(D44&lt;&gt;"",D44&gt;0),D44,1),IF(IFERROR(VLOOKUP(A44,'Atama Puan'!$A$2:$E$122,5,FALSE),0)&gt;0,MIN(C44,VLOOKUP(A44,'Atama Puan'!$A$2:$E$122,5,FALSE)),C44)*E44)),0))</f>
        <v/>
      </c>
    </row>
    <row r="45" spans="1:7" ht="14.4" customHeight="1" x14ac:dyDescent="0.25">
      <c r="A45" s="24"/>
      <c r="B45" s="26" t="str">
        <f>IFERROR(VLOOKUP(A45,'Atama Puan'!$A$2:$E$122,2,FALSE),"")</f>
        <v/>
      </c>
      <c r="C45" s="25"/>
      <c r="D45" s="25"/>
      <c r="E45" s="28" t="str">
        <f>IFERROR(VLOOKUP(A45,'Atama Puan'!$A$2:$E$122,3,FALSE),"")</f>
        <v/>
      </c>
      <c r="F45" s="30" t="str">
        <f>IFERROR(VLOOKUP(A45,'Atama Puan'!$A$2:$E$122,4,FALSE),"")</f>
        <v/>
      </c>
      <c r="G45" s="27" t="str">
        <f>IF(A45="","",IFERROR(IF(F45="Yazar katsayısı",IF(IFERROR(VLOOKUP(A45,'Atama Puan'!$A$2:$E$122,5,FALSE),0)&gt;0,MIN(C45,VLOOKUP(A45,'Atama Puan'!$A$2:$E$122,5,FALSE)),C45)*E45*IF(D45&lt;=1,1,IF(D45=2,0.8,IF(D45=3,0.7,IF(D45=4,0.6,IF(D45=5,0.5,0.4))))),IF(F45="Kişi sayısına böl",IF(IFERROR(VLOOKUP(A45,'Atama Puan'!$A$2:$E$122,5,FALSE),0)&gt;0,MIN(C45,VLOOKUP(A45,'Atama Puan'!$A$2:$E$122,5,FALSE)),C45)*E45/IF(AND(D45&lt;&gt;"",D45&gt;0),D45,1),IF(IFERROR(VLOOKUP(A45,'Atama Puan'!$A$2:$E$122,5,FALSE),0)&gt;0,MIN(C45,VLOOKUP(A45,'Atama Puan'!$A$2:$E$122,5,FALSE)),C45)*E45)),0))</f>
        <v/>
      </c>
    </row>
    <row r="46" spans="1:7" ht="14.4" customHeight="1" x14ac:dyDescent="0.25">
      <c r="A46" s="24"/>
      <c r="B46" s="26" t="str">
        <f>IFERROR(VLOOKUP(A46,'Atama Puan'!$A$2:$E$122,2,FALSE),"")</f>
        <v/>
      </c>
      <c r="C46" s="25"/>
      <c r="D46" s="25"/>
      <c r="E46" s="28" t="str">
        <f>IFERROR(VLOOKUP(A46,'Atama Puan'!$A$2:$E$122,3,FALSE),"")</f>
        <v/>
      </c>
      <c r="F46" s="30" t="str">
        <f>IFERROR(VLOOKUP(A46,'Atama Puan'!$A$2:$E$122,4,FALSE),"")</f>
        <v/>
      </c>
      <c r="G46" s="27" t="str">
        <f>IF(A46="","",IFERROR(IF(F46="Yazar katsayısı",IF(IFERROR(VLOOKUP(A46,'Atama Puan'!$A$2:$E$122,5,FALSE),0)&gt;0,MIN(C46,VLOOKUP(A46,'Atama Puan'!$A$2:$E$122,5,FALSE)),C46)*E46*IF(D46&lt;=1,1,IF(D46=2,0.8,IF(D46=3,0.7,IF(D46=4,0.6,IF(D46=5,0.5,0.4))))),IF(F46="Kişi sayısına böl",IF(IFERROR(VLOOKUP(A46,'Atama Puan'!$A$2:$E$122,5,FALSE),0)&gt;0,MIN(C46,VLOOKUP(A46,'Atama Puan'!$A$2:$E$122,5,FALSE)),C46)*E46/IF(AND(D46&lt;&gt;"",D46&gt;0),D46,1),IF(IFERROR(VLOOKUP(A46,'Atama Puan'!$A$2:$E$122,5,FALSE),0)&gt;0,MIN(C46,VLOOKUP(A46,'Atama Puan'!$A$2:$E$122,5,FALSE)),C46)*E46)),0))</f>
        <v/>
      </c>
    </row>
    <row r="47" spans="1:7" ht="14.4" customHeight="1" x14ac:dyDescent="0.25">
      <c r="A47" s="24"/>
      <c r="B47" s="26" t="str">
        <f>IFERROR(VLOOKUP(A47,'Atama Puan'!$A$2:$E$122,2,FALSE),"")</f>
        <v/>
      </c>
      <c r="C47" s="25"/>
      <c r="D47" s="25"/>
      <c r="E47" s="28" t="str">
        <f>IFERROR(VLOOKUP(A47,'Atama Puan'!$A$2:$E$122,3,FALSE),"")</f>
        <v/>
      </c>
      <c r="F47" s="30" t="str">
        <f>IFERROR(VLOOKUP(A47,'Atama Puan'!$A$2:$E$122,4,FALSE),"")</f>
        <v/>
      </c>
      <c r="G47" s="27" t="str">
        <f>IF(A47="","",IFERROR(IF(F47="Yazar katsayısı",IF(IFERROR(VLOOKUP(A47,'Atama Puan'!$A$2:$E$122,5,FALSE),0)&gt;0,MIN(C47,VLOOKUP(A47,'Atama Puan'!$A$2:$E$122,5,FALSE)),C47)*E47*IF(D47&lt;=1,1,IF(D47=2,0.8,IF(D47=3,0.7,IF(D47=4,0.6,IF(D47=5,0.5,0.4))))),IF(F47="Kişi sayısına böl",IF(IFERROR(VLOOKUP(A47,'Atama Puan'!$A$2:$E$122,5,FALSE),0)&gt;0,MIN(C47,VLOOKUP(A47,'Atama Puan'!$A$2:$E$122,5,FALSE)),C47)*E47/IF(AND(D47&lt;&gt;"",D47&gt;0),D47,1),IF(IFERROR(VLOOKUP(A47,'Atama Puan'!$A$2:$E$122,5,FALSE),0)&gt;0,MIN(C47,VLOOKUP(A47,'Atama Puan'!$A$2:$E$122,5,FALSE)),C47)*E47)),0))</f>
        <v/>
      </c>
    </row>
    <row r="48" spans="1:7" ht="14.4" customHeight="1" x14ac:dyDescent="0.25">
      <c r="A48" s="24"/>
      <c r="B48" s="26" t="str">
        <f>IFERROR(VLOOKUP(A48,'Atama Puan'!$A$2:$E$122,2,FALSE),"")</f>
        <v/>
      </c>
      <c r="C48" s="25"/>
      <c r="D48" s="25"/>
      <c r="E48" s="28" t="str">
        <f>IFERROR(VLOOKUP(A48,'Atama Puan'!$A$2:$E$122,3,FALSE),"")</f>
        <v/>
      </c>
      <c r="F48" s="30" t="str">
        <f>IFERROR(VLOOKUP(A48,'Atama Puan'!$A$2:$E$122,4,FALSE),"")</f>
        <v/>
      </c>
      <c r="G48" s="27" t="str">
        <f>IF(A48="","",IFERROR(IF(F48="Yazar katsayısı",IF(IFERROR(VLOOKUP(A48,'Atama Puan'!$A$2:$E$122,5,FALSE),0)&gt;0,MIN(C48,VLOOKUP(A48,'Atama Puan'!$A$2:$E$122,5,FALSE)),C48)*E48*IF(D48&lt;=1,1,IF(D48=2,0.8,IF(D48=3,0.7,IF(D48=4,0.6,IF(D48=5,0.5,0.4))))),IF(F48="Kişi sayısına böl",IF(IFERROR(VLOOKUP(A48,'Atama Puan'!$A$2:$E$122,5,FALSE),0)&gt;0,MIN(C48,VLOOKUP(A48,'Atama Puan'!$A$2:$E$122,5,FALSE)),C48)*E48/IF(AND(D48&lt;&gt;"",D48&gt;0),D48,1),IF(IFERROR(VLOOKUP(A48,'Atama Puan'!$A$2:$E$122,5,FALSE),0)&gt;0,MIN(C48,VLOOKUP(A48,'Atama Puan'!$A$2:$E$122,5,FALSE)),C48)*E48)),0))</f>
        <v/>
      </c>
    </row>
    <row r="49" spans="1:7" ht="14.4" customHeight="1" x14ac:dyDescent="0.25">
      <c r="A49" s="24"/>
      <c r="B49" s="26" t="str">
        <f>IFERROR(VLOOKUP(A49,'Atama Puan'!$A$2:$E$122,2,FALSE),"")</f>
        <v/>
      </c>
      <c r="C49" s="25"/>
      <c r="D49" s="25"/>
      <c r="E49" s="28" t="str">
        <f>IFERROR(VLOOKUP(A49,'Atama Puan'!$A$2:$E$122,3,FALSE),"")</f>
        <v/>
      </c>
      <c r="F49" s="30" t="str">
        <f>IFERROR(VLOOKUP(A49,'Atama Puan'!$A$2:$E$122,4,FALSE),"")</f>
        <v/>
      </c>
      <c r="G49" s="27" t="str">
        <f>IF(A49="","",IFERROR(IF(F49="Yazar katsayısı",IF(IFERROR(VLOOKUP(A49,'Atama Puan'!$A$2:$E$122,5,FALSE),0)&gt;0,MIN(C49,VLOOKUP(A49,'Atama Puan'!$A$2:$E$122,5,FALSE)),C49)*E49*IF(D49&lt;=1,1,IF(D49=2,0.8,IF(D49=3,0.7,IF(D49=4,0.6,IF(D49=5,0.5,0.4))))),IF(F49="Kişi sayısına böl",IF(IFERROR(VLOOKUP(A49,'Atama Puan'!$A$2:$E$122,5,FALSE),0)&gt;0,MIN(C49,VLOOKUP(A49,'Atama Puan'!$A$2:$E$122,5,FALSE)),C49)*E49/IF(AND(D49&lt;&gt;"",D49&gt;0),D49,1),IF(IFERROR(VLOOKUP(A49,'Atama Puan'!$A$2:$E$122,5,FALSE),0)&gt;0,MIN(C49,VLOOKUP(A49,'Atama Puan'!$A$2:$E$122,5,FALSE)),C49)*E49)),0))</f>
        <v/>
      </c>
    </row>
    <row r="50" spans="1:7" ht="14.4" customHeight="1" x14ac:dyDescent="0.25">
      <c r="A50" s="24"/>
      <c r="B50" s="26" t="str">
        <f>IFERROR(VLOOKUP(A50,'Atama Puan'!$A$2:$E$122,2,FALSE),"")</f>
        <v/>
      </c>
      <c r="C50" s="25"/>
      <c r="D50" s="25"/>
      <c r="E50" s="28" t="str">
        <f>IFERROR(VLOOKUP(A50,'Atama Puan'!$A$2:$E$122,3,FALSE),"")</f>
        <v/>
      </c>
      <c r="F50" s="30" t="str">
        <f>IFERROR(VLOOKUP(A50,'Atama Puan'!$A$2:$E$122,4,FALSE),"")</f>
        <v/>
      </c>
      <c r="G50" s="27" t="str">
        <f>IF(A50="","",IFERROR(IF(F50="Yazar katsayısı",IF(IFERROR(VLOOKUP(A50,'Atama Puan'!$A$2:$E$122,5,FALSE),0)&gt;0,MIN(C50,VLOOKUP(A50,'Atama Puan'!$A$2:$E$122,5,FALSE)),C50)*E50*IF(D50&lt;=1,1,IF(D50=2,0.8,IF(D50=3,0.7,IF(D50=4,0.6,IF(D50=5,0.5,0.4))))),IF(F50="Kişi sayısına böl",IF(IFERROR(VLOOKUP(A50,'Atama Puan'!$A$2:$E$122,5,FALSE),0)&gt;0,MIN(C50,VLOOKUP(A50,'Atama Puan'!$A$2:$E$122,5,FALSE)),C50)*E50/IF(AND(D50&lt;&gt;"",D50&gt;0),D50,1),IF(IFERROR(VLOOKUP(A50,'Atama Puan'!$A$2:$E$122,5,FALSE),0)&gt;0,MIN(C50,VLOOKUP(A50,'Atama Puan'!$A$2:$E$122,5,FALSE)),C50)*E50)),0))</f>
        <v/>
      </c>
    </row>
    <row r="51" spans="1:7" ht="14.4" customHeight="1" x14ac:dyDescent="0.25">
      <c r="A51" s="24"/>
      <c r="B51" s="26" t="str">
        <f>IFERROR(VLOOKUP(A51,'Atama Puan'!$A$2:$E$122,2,FALSE),"")</f>
        <v/>
      </c>
      <c r="C51" s="25"/>
      <c r="D51" s="25"/>
      <c r="E51" s="28" t="str">
        <f>IFERROR(VLOOKUP(A51,'Atama Puan'!$A$2:$E$122,3,FALSE),"")</f>
        <v/>
      </c>
      <c r="F51" s="30" t="str">
        <f>IFERROR(VLOOKUP(A51,'Atama Puan'!$A$2:$E$122,4,FALSE),"")</f>
        <v/>
      </c>
      <c r="G51" s="27" t="str">
        <f>IF(A51="","",IFERROR(IF(F51="Yazar katsayısı",IF(IFERROR(VLOOKUP(A51,'Atama Puan'!$A$2:$E$122,5,FALSE),0)&gt;0,MIN(C51,VLOOKUP(A51,'Atama Puan'!$A$2:$E$122,5,FALSE)),C51)*E51*IF(D51&lt;=1,1,IF(D51=2,0.8,IF(D51=3,0.7,IF(D51=4,0.6,IF(D51=5,0.5,0.4))))),IF(F51="Kişi sayısına böl",IF(IFERROR(VLOOKUP(A51,'Atama Puan'!$A$2:$E$122,5,FALSE),0)&gt;0,MIN(C51,VLOOKUP(A51,'Atama Puan'!$A$2:$E$122,5,FALSE)),C51)*E51/IF(AND(D51&lt;&gt;"",D51&gt;0),D51,1),IF(IFERROR(VLOOKUP(A51,'Atama Puan'!$A$2:$E$122,5,FALSE),0)&gt;0,MIN(C51,VLOOKUP(A51,'Atama Puan'!$A$2:$E$122,5,FALSE)),C51)*E51)),0))</f>
        <v/>
      </c>
    </row>
    <row r="52" spans="1:7" ht="14.4" customHeight="1" x14ac:dyDescent="0.25">
      <c r="A52" s="24"/>
      <c r="B52" s="26" t="str">
        <f>IFERROR(VLOOKUP(A52,'Atama Puan'!$A$2:$E$122,2,FALSE),"")</f>
        <v/>
      </c>
      <c r="C52" s="25"/>
      <c r="D52" s="25"/>
      <c r="E52" s="28" t="str">
        <f>IFERROR(VLOOKUP(A52,'Atama Puan'!$A$2:$E$122,3,FALSE),"")</f>
        <v/>
      </c>
      <c r="F52" s="30" t="str">
        <f>IFERROR(VLOOKUP(A52,'Atama Puan'!$A$2:$E$122,4,FALSE),"")</f>
        <v/>
      </c>
      <c r="G52" s="27" t="str">
        <f>IF(A52="","",IFERROR(IF(F52="Yazar katsayısı",IF(IFERROR(VLOOKUP(A52,'Atama Puan'!$A$2:$E$122,5,FALSE),0)&gt;0,MIN(C52,VLOOKUP(A52,'Atama Puan'!$A$2:$E$122,5,FALSE)),C52)*E52*IF(D52&lt;=1,1,IF(D52=2,0.8,IF(D52=3,0.7,IF(D52=4,0.6,IF(D52=5,0.5,0.4))))),IF(F52="Kişi sayısına böl",IF(IFERROR(VLOOKUP(A52,'Atama Puan'!$A$2:$E$122,5,FALSE),0)&gt;0,MIN(C52,VLOOKUP(A52,'Atama Puan'!$A$2:$E$122,5,FALSE)),C52)*E52/IF(AND(D52&lt;&gt;"",D52&gt;0),D52,1),IF(IFERROR(VLOOKUP(A52,'Atama Puan'!$A$2:$E$122,5,FALSE),0)&gt;0,MIN(C52,VLOOKUP(A52,'Atama Puan'!$A$2:$E$122,5,FALSE)),C52)*E52)),0))</f>
        <v/>
      </c>
    </row>
    <row r="53" spans="1:7" ht="14.4" customHeight="1" x14ac:dyDescent="0.25">
      <c r="A53" s="24"/>
      <c r="B53" s="26" t="str">
        <f>IFERROR(VLOOKUP(A53,'Atama Puan'!$A$2:$E$122,2,FALSE),"")</f>
        <v/>
      </c>
      <c r="C53" s="25"/>
      <c r="D53" s="25"/>
      <c r="E53" s="28" t="str">
        <f>IFERROR(VLOOKUP(A53,'Atama Puan'!$A$2:$E$122,3,FALSE),"")</f>
        <v/>
      </c>
      <c r="F53" s="30" t="str">
        <f>IFERROR(VLOOKUP(A53,'Atama Puan'!$A$2:$E$122,4,FALSE),"")</f>
        <v/>
      </c>
      <c r="G53" s="27" t="str">
        <f>IF(A53="","",IFERROR(IF(F53="Yazar katsayısı",IF(IFERROR(VLOOKUP(A53,'Atama Puan'!$A$2:$E$122,5,FALSE),0)&gt;0,MIN(C53,VLOOKUP(A53,'Atama Puan'!$A$2:$E$122,5,FALSE)),C53)*E53*IF(D53&lt;=1,1,IF(D53=2,0.8,IF(D53=3,0.7,IF(D53=4,0.6,IF(D53=5,0.5,0.4))))),IF(F53="Kişi sayısına böl",IF(IFERROR(VLOOKUP(A53,'Atama Puan'!$A$2:$E$122,5,FALSE),0)&gt;0,MIN(C53,VLOOKUP(A53,'Atama Puan'!$A$2:$E$122,5,FALSE)),C53)*E53/IF(AND(D53&lt;&gt;"",D53&gt;0),D53,1),IF(IFERROR(VLOOKUP(A53,'Atama Puan'!$A$2:$E$122,5,FALSE),0)&gt;0,MIN(C53,VLOOKUP(A53,'Atama Puan'!$A$2:$E$122,5,FALSE)),C53)*E53)),0))</f>
        <v/>
      </c>
    </row>
    <row r="54" spans="1:7" ht="14.4" customHeight="1" x14ac:dyDescent="0.25">
      <c r="A54" s="24"/>
      <c r="B54" s="26" t="str">
        <f>IFERROR(VLOOKUP(A54,'Atama Puan'!$A$2:$E$122,2,FALSE),"")</f>
        <v/>
      </c>
      <c r="C54" s="25"/>
      <c r="D54" s="25"/>
      <c r="E54" s="28" t="str">
        <f>IFERROR(VLOOKUP(A54,'Atama Puan'!$A$2:$E$122,3,FALSE),"")</f>
        <v/>
      </c>
      <c r="F54" s="30" t="str">
        <f>IFERROR(VLOOKUP(A54,'Atama Puan'!$A$2:$E$122,4,FALSE),"")</f>
        <v/>
      </c>
      <c r="G54" s="27" t="str">
        <f>IF(A54="","",IFERROR(IF(F54="Yazar katsayısı",IF(IFERROR(VLOOKUP(A54,'Atama Puan'!$A$2:$E$122,5,FALSE),0)&gt;0,MIN(C54,VLOOKUP(A54,'Atama Puan'!$A$2:$E$122,5,FALSE)),C54)*E54*IF(D54&lt;=1,1,IF(D54=2,0.8,IF(D54=3,0.7,IF(D54=4,0.6,IF(D54=5,0.5,0.4))))),IF(F54="Kişi sayısına böl",IF(IFERROR(VLOOKUP(A54,'Atama Puan'!$A$2:$E$122,5,FALSE),0)&gt;0,MIN(C54,VLOOKUP(A54,'Atama Puan'!$A$2:$E$122,5,FALSE)),C54)*E54/IF(AND(D54&lt;&gt;"",D54&gt;0),D54,1),IF(IFERROR(VLOOKUP(A54,'Atama Puan'!$A$2:$E$122,5,FALSE),0)&gt;0,MIN(C54,VLOOKUP(A54,'Atama Puan'!$A$2:$E$122,5,FALSE)),C54)*E54)),0))</f>
        <v/>
      </c>
    </row>
    <row r="55" spans="1:7" ht="14.4" customHeight="1" x14ac:dyDescent="0.25">
      <c r="A55" s="24"/>
      <c r="B55" s="26" t="str">
        <f>IFERROR(VLOOKUP(A55,'Atama Puan'!$A$2:$E$122,2,FALSE),"")</f>
        <v/>
      </c>
      <c r="C55" s="25"/>
      <c r="D55" s="25"/>
      <c r="E55" s="28" t="str">
        <f>IFERROR(VLOOKUP(A55,'Atama Puan'!$A$2:$E$122,3,FALSE),"")</f>
        <v/>
      </c>
      <c r="F55" s="30" t="str">
        <f>IFERROR(VLOOKUP(A55,'Atama Puan'!$A$2:$E$122,4,FALSE),"")</f>
        <v/>
      </c>
      <c r="G55" s="27" t="str">
        <f>IF(A55="","",IFERROR(IF(F55="Yazar katsayısı",IF(IFERROR(VLOOKUP(A55,'Atama Puan'!$A$2:$E$122,5,FALSE),0)&gt;0,MIN(C55,VLOOKUP(A55,'Atama Puan'!$A$2:$E$122,5,FALSE)),C55)*E55*IF(D55&lt;=1,1,IF(D55=2,0.8,IF(D55=3,0.7,IF(D55=4,0.6,IF(D55=5,0.5,0.4))))),IF(F55="Kişi sayısına böl",IF(IFERROR(VLOOKUP(A55,'Atama Puan'!$A$2:$E$122,5,FALSE),0)&gt;0,MIN(C55,VLOOKUP(A55,'Atama Puan'!$A$2:$E$122,5,FALSE)),C55)*E55/IF(AND(D55&lt;&gt;"",D55&gt;0),D55,1),IF(IFERROR(VLOOKUP(A55,'Atama Puan'!$A$2:$E$122,5,FALSE),0)&gt;0,MIN(C55,VLOOKUP(A55,'Atama Puan'!$A$2:$E$122,5,FALSE)),C55)*E55)),0))</f>
        <v/>
      </c>
    </row>
    <row r="56" spans="1:7" ht="14.4" customHeight="1" x14ac:dyDescent="0.25">
      <c r="A56" s="24"/>
      <c r="B56" s="26" t="str">
        <f>IFERROR(VLOOKUP(A56,'Atama Puan'!$A$2:$E$122,2,FALSE),"")</f>
        <v/>
      </c>
      <c r="C56" s="25"/>
      <c r="D56" s="25"/>
      <c r="E56" s="28" t="str">
        <f>IFERROR(VLOOKUP(A56,'Atama Puan'!$A$2:$E$122,3,FALSE),"")</f>
        <v/>
      </c>
      <c r="F56" s="30" t="str">
        <f>IFERROR(VLOOKUP(A56,'Atama Puan'!$A$2:$E$122,4,FALSE),"")</f>
        <v/>
      </c>
      <c r="G56" s="27" t="str">
        <f>IF(A56="","",IFERROR(IF(F56="Yazar katsayısı",IF(IFERROR(VLOOKUP(A56,'Atama Puan'!$A$2:$E$122,5,FALSE),0)&gt;0,MIN(C56,VLOOKUP(A56,'Atama Puan'!$A$2:$E$122,5,FALSE)),C56)*E56*IF(D56&lt;=1,1,IF(D56=2,0.8,IF(D56=3,0.7,IF(D56=4,0.6,IF(D56=5,0.5,0.4))))),IF(F56="Kişi sayısına böl",IF(IFERROR(VLOOKUP(A56,'Atama Puan'!$A$2:$E$122,5,FALSE),0)&gt;0,MIN(C56,VLOOKUP(A56,'Atama Puan'!$A$2:$E$122,5,FALSE)),C56)*E56/IF(AND(D56&lt;&gt;"",D56&gt;0),D56,1),IF(IFERROR(VLOOKUP(A56,'Atama Puan'!$A$2:$E$122,5,FALSE),0)&gt;0,MIN(C56,VLOOKUP(A56,'Atama Puan'!$A$2:$E$122,5,FALSE)),C56)*E56)),0))</f>
        <v/>
      </c>
    </row>
    <row r="57" spans="1:7" ht="14.4" customHeight="1" x14ac:dyDescent="0.25">
      <c r="A57" s="24"/>
      <c r="B57" s="26" t="str">
        <f>IFERROR(VLOOKUP(A57,'Atama Puan'!$A$2:$E$122,2,FALSE),"")</f>
        <v/>
      </c>
      <c r="C57" s="25"/>
      <c r="D57" s="25"/>
      <c r="E57" s="28" t="str">
        <f>IFERROR(VLOOKUP(A57,'Atama Puan'!$A$2:$E$122,3,FALSE),"")</f>
        <v/>
      </c>
      <c r="F57" s="30" t="str">
        <f>IFERROR(VLOOKUP(A57,'Atama Puan'!$A$2:$E$122,4,FALSE),"")</f>
        <v/>
      </c>
      <c r="G57" s="27" t="str">
        <f>IF(A57="","",IFERROR(IF(F57="Yazar katsayısı",IF(IFERROR(VLOOKUP(A57,'Atama Puan'!$A$2:$E$122,5,FALSE),0)&gt;0,MIN(C57,VLOOKUP(A57,'Atama Puan'!$A$2:$E$122,5,FALSE)),C57)*E57*IF(D57&lt;=1,1,IF(D57=2,0.8,IF(D57=3,0.7,IF(D57=4,0.6,IF(D57=5,0.5,0.4))))),IF(F57="Kişi sayısına böl",IF(IFERROR(VLOOKUP(A57,'Atama Puan'!$A$2:$E$122,5,FALSE),0)&gt;0,MIN(C57,VLOOKUP(A57,'Atama Puan'!$A$2:$E$122,5,FALSE)),C57)*E57/IF(AND(D57&lt;&gt;"",D57&gt;0),D57,1),IF(IFERROR(VLOOKUP(A57,'Atama Puan'!$A$2:$E$122,5,FALSE),0)&gt;0,MIN(C57,VLOOKUP(A57,'Atama Puan'!$A$2:$E$122,5,FALSE)),C57)*E57)),0))</f>
        <v/>
      </c>
    </row>
    <row r="58" spans="1:7" ht="14.4" customHeight="1" x14ac:dyDescent="0.25">
      <c r="A58" s="24"/>
      <c r="B58" s="26" t="str">
        <f>IFERROR(VLOOKUP(A58,'Atama Puan'!$A$2:$E$122,2,FALSE),"")</f>
        <v/>
      </c>
      <c r="C58" s="25"/>
      <c r="D58" s="25"/>
      <c r="E58" s="28" t="str">
        <f>IFERROR(VLOOKUP(A58,'Atama Puan'!$A$2:$E$122,3,FALSE),"")</f>
        <v/>
      </c>
      <c r="F58" s="30" t="str">
        <f>IFERROR(VLOOKUP(A58,'Atama Puan'!$A$2:$E$122,4,FALSE),"")</f>
        <v/>
      </c>
      <c r="G58" s="27" t="str">
        <f>IF(A58="","",IFERROR(IF(F58="Yazar katsayısı",IF(IFERROR(VLOOKUP(A58,'Atama Puan'!$A$2:$E$122,5,FALSE),0)&gt;0,MIN(C58,VLOOKUP(A58,'Atama Puan'!$A$2:$E$122,5,FALSE)),C58)*E58*IF(D58&lt;=1,1,IF(D58=2,0.8,IF(D58=3,0.7,IF(D58=4,0.6,IF(D58=5,0.5,0.4))))),IF(F58="Kişi sayısına böl",IF(IFERROR(VLOOKUP(A58,'Atama Puan'!$A$2:$E$122,5,FALSE),0)&gt;0,MIN(C58,VLOOKUP(A58,'Atama Puan'!$A$2:$E$122,5,FALSE)),C58)*E58/IF(AND(D58&lt;&gt;"",D58&gt;0),D58,1),IF(IFERROR(VLOOKUP(A58,'Atama Puan'!$A$2:$E$122,5,FALSE),0)&gt;0,MIN(C58,VLOOKUP(A58,'Atama Puan'!$A$2:$E$122,5,FALSE)),C58)*E58)),0))</f>
        <v/>
      </c>
    </row>
    <row r="59" spans="1:7" ht="14.4" customHeight="1" x14ac:dyDescent="0.25">
      <c r="A59" s="24"/>
      <c r="B59" s="26" t="str">
        <f>IFERROR(VLOOKUP(A59,'Atama Puan'!$A$2:$E$122,2,FALSE),"")</f>
        <v/>
      </c>
      <c r="C59" s="25"/>
      <c r="D59" s="25"/>
      <c r="E59" s="28" t="str">
        <f>IFERROR(VLOOKUP(A59,'Atama Puan'!$A$2:$E$122,3,FALSE),"")</f>
        <v/>
      </c>
      <c r="F59" s="30" t="str">
        <f>IFERROR(VLOOKUP(A59,'Atama Puan'!$A$2:$E$122,4,FALSE),"")</f>
        <v/>
      </c>
      <c r="G59" s="27" t="str">
        <f>IF(A59="","",IFERROR(IF(F59="Yazar katsayısı",IF(IFERROR(VLOOKUP(A59,'Atama Puan'!$A$2:$E$122,5,FALSE),0)&gt;0,MIN(C59,VLOOKUP(A59,'Atama Puan'!$A$2:$E$122,5,FALSE)),C59)*E59*IF(D59&lt;=1,1,IF(D59=2,0.8,IF(D59=3,0.7,IF(D59=4,0.6,IF(D59=5,0.5,0.4))))),IF(F59="Kişi sayısına böl",IF(IFERROR(VLOOKUP(A59,'Atama Puan'!$A$2:$E$122,5,FALSE),0)&gt;0,MIN(C59,VLOOKUP(A59,'Atama Puan'!$A$2:$E$122,5,FALSE)),C59)*E59/IF(AND(D59&lt;&gt;"",D59&gt;0),D59,1),IF(IFERROR(VLOOKUP(A59,'Atama Puan'!$A$2:$E$122,5,FALSE),0)&gt;0,MIN(C59,VLOOKUP(A59,'Atama Puan'!$A$2:$E$122,5,FALSE)),C59)*E59)),0))</f>
        <v/>
      </c>
    </row>
    <row r="60" spans="1:7" ht="14.4" customHeight="1" x14ac:dyDescent="0.25">
      <c r="A60" s="24"/>
      <c r="B60" s="26" t="str">
        <f>IFERROR(VLOOKUP(A60,'Atama Puan'!$A$2:$E$122,2,FALSE),"")</f>
        <v/>
      </c>
      <c r="C60" s="25"/>
      <c r="D60" s="25"/>
      <c r="E60" s="28" t="str">
        <f>IFERROR(VLOOKUP(A60,'Atama Puan'!$A$2:$E$122,3,FALSE),"")</f>
        <v/>
      </c>
      <c r="F60" s="30" t="str">
        <f>IFERROR(VLOOKUP(A60,'Atama Puan'!$A$2:$E$122,4,FALSE),"")</f>
        <v/>
      </c>
      <c r="G60" s="27" t="str">
        <f>IF(A60="","",IFERROR(IF(F60="Yazar katsayısı",IF(IFERROR(VLOOKUP(A60,'Atama Puan'!$A$2:$E$122,5,FALSE),0)&gt;0,MIN(C60,VLOOKUP(A60,'Atama Puan'!$A$2:$E$122,5,FALSE)),C60)*E60*IF(D60&lt;=1,1,IF(D60=2,0.8,IF(D60=3,0.7,IF(D60=4,0.6,IF(D60=5,0.5,0.4))))),IF(F60="Kişi sayısına böl",IF(IFERROR(VLOOKUP(A60,'Atama Puan'!$A$2:$E$122,5,FALSE),0)&gt;0,MIN(C60,VLOOKUP(A60,'Atama Puan'!$A$2:$E$122,5,FALSE)),C60)*E60/IF(AND(D60&lt;&gt;"",D60&gt;0),D60,1),IF(IFERROR(VLOOKUP(A60,'Atama Puan'!$A$2:$E$122,5,FALSE),0)&gt;0,MIN(C60,VLOOKUP(A60,'Atama Puan'!$A$2:$E$122,5,FALSE)),C60)*E60)),0))</f>
        <v/>
      </c>
    </row>
    <row r="61" spans="1:7" ht="14.4" customHeight="1" x14ac:dyDescent="0.25">
      <c r="A61" s="24"/>
      <c r="B61" s="26" t="str">
        <f>IFERROR(VLOOKUP(A61,'Atama Puan'!$A$2:$E$122,2,FALSE),"")</f>
        <v/>
      </c>
      <c r="C61" s="25"/>
      <c r="D61" s="25"/>
      <c r="E61" s="28" t="str">
        <f>IFERROR(VLOOKUP(A61,'Atama Puan'!$A$2:$E$122,3,FALSE),"")</f>
        <v/>
      </c>
      <c r="F61" s="30" t="str">
        <f>IFERROR(VLOOKUP(A61,'Atama Puan'!$A$2:$E$122,4,FALSE),"")</f>
        <v/>
      </c>
      <c r="G61" s="27" t="str">
        <f>IF(A61="","",IFERROR(IF(F61="Yazar katsayısı",IF(IFERROR(VLOOKUP(A61,'Atama Puan'!$A$2:$E$122,5,FALSE),0)&gt;0,MIN(C61,VLOOKUP(A61,'Atama Puan'!$A$2:$E$122,5,FALSE)),C61)*E61*IF(D61&lt;=1,1,IF(D61=2,0.8,IF(D61=3,0.7,IF(D61=4,0.6,IF(D61=5,0.5,0.4))))),IF(F61="Kişi sayısına böl",IF(IFERROR(VLOOKUP(A61,'Atama Puan'!$A$2:$E$122,5,FALSE),0)&gt;0,MIN(C61,VLOOKUP(A61,'Atama Puan'!$A$2:$E$122,5,FALSE)),C61)*E61/IF(AND(D61&lt;&gt;"",D61&gt;0),D61,1),IF(IFERROR(VLOOKUP(A61,'Atama Puan'!$A$2:$E$122,5,FALSE),0)&gt;0,MIN(C61,VLOOKUP(A61,'Atama Puan'!$A$2:$E$122,5,FALSE)),C61)*E61)),0))</f>
        <v/>
      </c>
    </row>
    <row r="62" spans="1:7" ht="14.4" customHeight="1" x14ac:dyDescent="0.25">
      <c r="A62" s="24"/>
      <c r="B62" s="26" t="str">
        <f>IFERROR(VLOOKUP(A62,'Atama Puan'!$A$2:$E$122,2,FALSE),"")</f>
        <v/>
      </c>
      <c r="C62" s="25"/>
      <c r="D62" s="25"/>
      <c r="E62" s="28" t="str">
        <f>IFERROR(VLOOKUP(A62,'Atama Puan'!$A$2:$E$122,3,FALSE),"")</f>
        <v/>
      </c>
      <c r="F62" s="30" t="str">
        <f>IFERROR(VLOOKUP(A62,'Atama Puan'!$A$2:$E$122,4,FALSE),"")</f>
        <v/>
      </c>
      <c r="G62" s="27" t="str">
        <f>IF(A62="","",IFERROR(IF(F62="Yazar katsayısı",IF(IFERROR(VLOOKUP(A62,'Atama Puan'!$A$2:$E$122,5,FALSE),0)&gt;0,MIN(C62,VLOOKUP(A62,'Atama Puan'!$A$2:$E$122,5,FALSE)),C62)*E62*IF(D62&lt;=1,1,IF(D62=2,0.8,IF(D62=3,0.7,IF(D62=4,0.6,IF(D62=5,0.5,0.4))))),IF(F62="Kişi sayısına böl",IF(IFERROR(VLOOKUP(A62,'Atama Puan'!$A$2:$E$122,5,FALSE),0)&gt;0,MIN(C62,VLOOKUP(A62,'Atama Puan'!$A$2:$E$122,5,FALSE)),C62)*E62/IF(AND(D62&lt;&gt;"",D62&gt;0),D62,1),IF(IFERROR(VLOOKUP(A62,'Atama Puan'!$A$2:$E$122,5,FALSE),0)&gt;0,MIN(C62,VLOOKUP(A62,'Atama Puan'!$A$2:$E$122,5,FALSE)),C62)*E62)),0))</f>
        <v/>
      </c>
    </row>
    <row r="63" spans="1:7" ht="14.4" customHeight="1" x14ac:dyDescent="0.25">
      <c r="A63" s="24"/>
      <c r="B63" s="26" t="str">
        <f>IFERROR(VLOOKUP(A63,'Atama Puan'!$A$2:$E$122,2,FALSE),"")</f>
        <v/>
      </c>
      <c r="C63" s="25"/>
      <c r="D63" s="25"/>
      <c r="E63" s="28" t="str">
        <f>IFERROR(VLOOKUP(A63,'Atama Puan'!$A$2:$E$122,3,FALSE),"")</f>
        <v/>
      </c>
      <c r="F63" s="30" t="str">
        <f>IFERROR(VLOOKUP(A63,'Atama Puan'!$A$2:$E$122,4,FALSE),"")</f>
        <v/>
      </c>
      <c r="G63" s="27" t="str">
        <f>IF(A63="","",IFERROR(IF(F63="Yazar katsayısı",IF(IFERROR(VLOOKUP(A63,'Atama Puan'!$A$2:$E$122,5,FALSE),0)&gt;0,MIN(C63,VLOOKUP(A63,'Atama Puan'!$A$2:$E$122,5,FALSE)),C63)*E63*IF(D63&lt;=1,1,IF(D63=2,0.8,IF(D63=3,0.7,IF(D63=4,0.6,IF(D63=5,0.5,0.4))))),IF(F63="Kişi sayısına böl",IF(IFERROR(VLOOKUP(A63,'Atama Puan'!$A$2:$E$122,5,FALSE),0)&gt;0,MIN(C63,VLOOKUP(A63,'Atama Puan'!$A$2:$E$122,5,FALSE)),C63)*E63/IF(AND(D63&lt;&gt;"",D63&gt;0),D63,1),IF(IFERROR(VLOOKUP(A63,'Atama Puan'!$A$2:$E$122,5,FALSE),0)&gt;0,MIN(C63,VLOOKUP(A63,'Atama Puan'!$A$2:$E$122,5,FALSE)),C63)*E63)),0))</f>
        <v/>
      </c>
    </row>
    <row r="64" spans="1:7" ht="14.4" customHeight="1" x14ac:dyDescent="0.25">
      <c r="A64" s="24"/>
      <c r="B64" s="26" t="str">
        <f>IFERROR(VLOOKUP(A64,'Atama Puan'!$A$2:$E$122,2,FALSE),"")</f>
        <v/>
      </c>
      <c r="C64" s="25"/>
      <c r="D64" s="25"/>
      <c r="E64" s="28" t="str">
        <f>IFERROR(VLOOKUP(A64,'Atama Puan'!$A$2:$E$122,3,FALSE),"")</f>
        <v/>
      </c>
      <c r="F64" s="30" t="str">
        <f>IFERROR(VLOOKUP(A64,'Atama Puan'!$A$2:$E$122,4,FALSE),"")</f>
        <v/>
      </c>
      <c r="G64" s="27" t="str">
        <f>IF(A64="","",IFERROR(IF(F64="Yazar katsayısı",IF(IFERROR(VLOOKUP(A64,'Atama Puan'!$A$2:$E$122,5,FALSE),0)&gt;0,MIN(C64,VLOOKUP(A64,'Atama Puan'!$A$2:$E$122,5,FALSE)),C64)*E64*IF(D64&lt;=1,1,IF(D64=2,0.8,IF(D64=3,0.7,IF(D64=4,0.6,IF(D64=5,0.5,0.4))))),IF(F64="Kişi sayısına böl",IF(IFERROR(VLOOKUP(A64,'Atama Puan'!$A$2:$E$122,5,FALSE),0)&gt;0,MIN(C64,VLOOKUP(A64,'Atama Puan'!$A$2:$E$122,5,FALSE)),C64)*E64/IF(AND(D64&lt;&gt;"",D64&gt;0),D64,1),IF(IFERROR(VLOOKUP(A64,'Atama Puan'!$A$2:$E$122,5,FALSE),0)&gt;0,MIN(C64,VLOOKUP(A64,'Atama Puan'!$A$2:$E$122,5,FALSE)),C64)*E64)),0))</f>
        <v/>
      </c>
    </row>
    <row r="65" spans="1:7" ht="14.4" customHeight="1" x14ac:dyDescent="0.25">
      <c r="A65" s="24"/>
      <c r="B65" s="26" t="str">
        <f>IFERROR(VLOOKUP(A65,'Atama Puan'!$A$2:$E$122,2,FALSE),"")</f>
        <v/>
      </c>
      <c r="C65" s="25"/>
      <c r="D65" s="25"/>
      <c r="E65" s="28" t="str">
        <f>IFERROR(VLOOKUP(A65,'Atama Puan'!$A$2:$E$122,3,FALSE),"")</f>
        <v/>
      </c>
      <c r="F65" s="30" t="str">
        <f>IFERROR(VLOOKUP(A65,'Atama Puan'!$A$2:$E$122,4,FALSE),"")</f>
        <v/>
      </c>
      <c r="G65" s="27" t="str">
        <f>IF(A65="","",IFERROR(IF(F65="Yazar katsayısı",IF(IFERROR(VLOOKUP(A65,'Atama Puan'!$A$2:$E$122,5,FALSE),0)&gt;0,MIN(C65,VLOOKUP(A65,'Atama Puan'!$A$2:$E$122,5,FALSE)),C65)*E65*IF(D65&lt;=1,1,IF(D65=2,0.8,IF(D65=3,0.7,IF(D65=4,0.6,IF(D65=5,0.5,0.4))))),IF(F65="Kişi sayısına böl",IF(IFERROR(VLOOKUP(A65,'Atama Puan'!$A$2:$E$122,5,FALSE),0)&gt;0,MIN(C65,VLOOKUP(A65,'Atama Puan'!$A$2:$E$122,5,FALSE)),C65)*E65/IF(AND(D65&lt;&gt;"",D65&gt;0),D65,1),IF(IFERROR(VLOOKUP(A65,'Atama Puan'!$A$2:$E$122,5,FALSE),0)&gt;0,MIN(C65,VLOOKUP(A65,'Atama Puan'!$A$2:$E$122,5,FALSE)),C65)*E65)),0))</f>
        <v/>
      </c>
    </row>
    <row r="66" spans="1:7" ht="14.4" customHeight="1" x14ac:dyDescent="0.25">
      <c r="A66" s="24"/>
      <c r="B66" s="26" t="str">
        <f>IFERROR(VLOOKUP(A66,'Atama Puan'!$A$2:$E$122,2,FALSE),"")</f>
        <v/>
      </c>
      <c r="C66" s="25"/>
      <c r="D66" s="25"/>
      <c r="E66" s="28" t="str">
        <f>IFERROR(VLOOKUP(A66,'Atama Puan'!$A$2:$E$122,3,FALSE),"")</f>
        <v/>
      </c>
      <c r="F66" s="30" t="str">
        <f>IFERROR(VLOOKUP(A66,'Atama Puan'!$A$2:$E$122,4,FALSE),"")</f>
        <v/>
      </c>
      <c r="G66" s="27" t="str">
        <f>IF(A66="","",IFERROR(IF(F66="Yazar katsayısı",IF(IFERROR(VLOOKUP(A66,'Atama Puan'!$A$2:$E$122,5,FALSE),0)&gt;0,MIN(C66,VLOOKUP(A66,'Atama Puan'!$A$2:$E$122,5,FALSE)),C66)*E66*IF(D66&lt;=1,1,IF(D66=2,0.8,IF(D66=3,0.7,IF(D66=4,0.6,IF(D66=5,0.5,0.4))))),IF(F66="Kişi sayısına böl",IF(IFERROR(VLOOKUP(A66,'Atama Puan'!$A$2:$E$122,5,FALSE),0)&gt;0,MIN(C66,VLOOKUP(A66,'Atama Puan'!$A$2:$E$122,5,FALSE)),C66)*E66/IF(AND(D66&lt;&gt;"",D66&gt;0),D66,1),IF(IFERROR(VLOOKUP(A66,'Atama Puan'!$A$2:$E$122,5,FALSE),0)&gt;0,MIN(C66,VLOOKUP(A66,'Atama Puan'!$A$2:$E$122,5,FALSE)),C66)*E66)),0))</f>
        <v/>
      </c>
    </row>
    <row r="67" spans="1:7" ht="14.4" customHeight="1" x14ac:dyDescent="0.25">
      <c r="A67" s="24"/>
      <c r="B67" s="26" t="str">
        <f>IFERROR(VLOOKUP(A67,'Atama Puan'!$A$2:$E$122,2,FALSE),"")</f>
        <v/>
      </c>
      <c r="C67" s="25"/>
      <c r="D67" s="25"/>
      <c r="E67" s="28" t="str">
        <f>IFERROR(VLOOKUP(A67,'Atama Puan'!$A$2:$E$122,3,FALSE),"")</f>
        <v/>
      </c>
      <c r="F67" s="30" t="str">
        <f>IFERROR(VLOOKUP(A67,'Atama Puan'!$A$2:$E$122,4,FALSE),"")</f>
        <v/>
      </c>
      <c r="G67" s="27" t="str">
        <f>IF(A67="","",IFERROR(IF(F67="Yazar katsayısı",IF(IFERROR(VLOOKUP(A67,'Atama Puan'!$A$2:$E$122,5,FALSE),0)&gt;0,MIN(C67,VLOOKUP(A67,'Atama Puan'!$A$2:$E$122,5,FALSE)),C67)*E67*IF(D67&lt;=1,1,IF(D67=2,0.8,IF(D67=3,0.7,IF(D67=4,0.6,IF(D67=5,0.5,0.4))))),IF(F67="Kişi sayısına böl",IF(IFERROR(VLOOKUP(A67,'Atama Puan'!$A$2:$E$122,5,FALSE),0)&gt;0,MIN(C67,VLOOKUP(A67,'Atama Puan'!$A$2:$E$122,5,FALSE)),C67)*E67/IF(AND(D67&lt;&gt;"",D67&gt;0),D67,1),IF(IFERROR(VLOOKUP(A67,'Atama Puan'!$A$2:$E$122,5,FALSE),0)&gt;0,MIN(C67,VLOOKUP(A67,'Atama Puan'!$A$2:$E$122,5,FALSE)),C67)*E67)),0))</f>
        <v/>
      </c>
    </row>
    <row r="68" spans="1:7" ht="14.4" customHeight="1" x14ac:dyDescent="0.25">
      <c r="A68" s="24"/>
      <c r="B68" s="26" t="str">
        <f>IFERROR(VLOOKUP(A68,'Atama Puan'!$A$2:$E$122,2,FALSE),"")</f>
        <v/>
      </c>
      <c r="C68" s="25"/>
      <c r="D68" s="25"/>
      <c r="E68" s="28" t="str">
        <f>IFERROR(VLOOKUP(A68,'Atama Puan'!$A$2:$E$122,3,FALSE),"")</f>
        <v/>
      </c>
      <c r="F68" s="30" t="str">
        <f>IFERROR(VLOOKUP(A68,'Atama Puan'!$A$2:$E$122,4,FALSE),"")</f>
        <v/>
      </c>
      <c r="G68" s="27" t="str">
        <f>IF(A68="","",IFERROR(IF(F68="Yazar katsayısı",IF(IFERROR(VLOOKUP(A68,'Atama Puan'!$A$2:$E$122,5,FALSE),0)&gt;0,MIN(C68,VLOOKUP(A68,'Atama Puan'!$A$2:$E$122,5,FALSE)),C68)*E68*IF(D68&lt;=1,1,IF(D68=2,0.8,IF(D68=3,0.7,IF(D68=4,0.6,IF(D68=5,0.5,0.4))))),IF(F68="Kişi sayısına böl",IF(IFERROR(VLOOKUP(A68,'Atama Puan'!$A$2:$E$122,5,FALSE),0)&gt;0,MIN(C68,VLOOKUP(A68,'Atama Puan'!$A$2:$E$122,5,FALSE)),C68)*E68/IF(AND(D68&lt;&gt;"",D68&gt;0),D68,1),IF(IFERROR(VLOOKUP(A68,'Atama Puan'!$A$2:$E$122,5,FALSE),0)&gt;0,MIN(C68,VLOOKUP(A68,'Atama Puan'!$A$2:$E$122,5,FALSE)),C68)*E68)),0))</f>
        <v/>
      </c>
    </row>
    <row r="69" spans="1:7" ht="14.4" customHeight="1" x14ac:dyDescent="0.25">
      <c r="A69" s="24"/>
      <c r="B69" s="26" t="str">
        <f>IFERROR(VLOOKUP(A69,'Atama Puan'!$A$2:$E$122,2,FALSE),"")</f>
        <v/>
      </c>
      <c r="C69" s="25"/>
      <c r="D69" s="25"/>
      <c r="E69" s="28" t="str">
        <f>IFERROR(VLOOKUP(A69,'Atama Puan'!$A$2:$E$122,3,FALSE),"")</f>
        <v/>
      </c>
      <c r="F69" s="30" t="str">
        <f>IFERROR(VLOOKUP(A69,'Atama Puan'!$A$2:$E$122,4,FALSE),"")</f>
        <v/>
      </c>
      <c r="G69" s="27" t="str">
        <f>IF(A69="","",IFERROR(IF(F69="Yazar katsayısı",IF(IFERROR(VLOOKUP(A69,'Atama Puan'!$A$2:$E$122,5,FALSE),0)&gt;0,MIN(C69,VLOOKUP(A69,'Atama Puan'!$A$2:$E$122,5,FALSE)),C69)*E69*IF(D69&lt;=1,1,IF(D69=2,0.8,IF(D69=3,0.7,IF(D69=4,0.6,IF(D69=5,0.5,0.4))))),IF(F69="Kişi sayısına böl",IF(IFERROR(VLOOKUP(A69,'Atama Puan'!$A$2:$E$122,5,FALSE),0)&gt;0,MIN(C69,VLOOKUP(A69,'Atama Puan'!$A$2:$E$122,5,FALSE)),C69)*E69/IF(AND(D69&lt;&gt;"",D69&gt;0),D69,1),IF(IFERROR(VLOOKUP(A69,'Atama Puan'!$A$2:$E$122,5,FALSE),0)&gt;0,MIN(C69,VLOOKUP(A69,'Atama Puan'!$A$2:$E$122,5,FALSE)),C69)*E69)),0))</f>
        <v/>
      </c>
    </row>
    <row r="70" spans="1:7" ht="14.4" customHeight="1" x14ac:dyDescent="0.25">
      <c r="A70" s="24"/>
      <c r="B70" s="26" t="str">
        <f>IFERROR(VLOOKUP(A70,'Atama Puan'!$A$2:$E$122,2,FALSE),"")</f>
        <v/>
      </c>
      <c r="C70" s="25"/>
      <c r="D70" s="25"/>
      <c r="E70" s="28" t="str">
        <f>IFERROR(VLOOKUP(A70,'Atama Puan'!$A$2:$E$122,3,FALSE),"")</f>
        <v/>
      </c>
      <c r="F70" s="30" t="str">
        <f>IFERROR(VLOOKUP(A70,'Atama Puan'!$A$2:$E$122,4,FALSE),"")</f>
        <v/>
      </c>
      <c r="G70" s="27" t="str">
        <f>IF(A70="","",IFERROR(IF(F70="Yazar katsayısı",IF(IFERROR(VLOOKUP(A70,'Atama Puan'!$A$2:$E$122,5,FALSE),0)&gt;0,MIN(C70,VLOOKUP(A70,'Atama Puan'!$A$2:$E$122,5,FALSE)),C70)*E70*IF(D70&lt;=1,1,IF(D70=2,0.8,IF(D70=3,0.7,IF(D70=4,0.6,IF(D70=5,0.5,0.4))))),IF(F70="Kişi sayısına böl",IF(IFERROR(VLOOKUP(A70,'Atama Puan'!$A$2:$E$122,5,FALSE),0)&gt;0,MIN(C70,VLOOKUP(A70,'Atama Puan'!$A$2:$E$122,5,FALSE)),C70)*E70/IF(AND(D70&lt;&gt;"",D70&gt;0),D70,1),IF(IFERROR(VLOOKUP(A70,'Atama Puan'!$A$2:$E$122,5,FALSE),0)&gt;0,MIN(C70,VLOOKUP(A70,'Atama Puan'!$A$2:$E$122,5,FALSE)),C70)*E70)),0))</f>
        <v/>
      </c>
    </row>
    <row r="71" spans="1:7" ht="14.4" customHeight="1" x14ac:dyDescent="0.25">
      <c r="A71" s="24"/>
      <c r="B71" s="26" t="str">
        <f>IFERROR(VLOOKUP(A71,'Atama Puan'!$A$2:$E$122,2,FALSE),"")</f>
        <v/>
      </c>
      <c r="C71" s="25"/>
      <c r="D71" s="25"/>
      <c r="E71" s="28" t="str">
        <f>IFERROR(VLOOKUP(A71,'Atama Puan'!$A$2:$E$122,3,FALSE),"")</f>
        <v/>
      </c>
      <c r="F71" s="30" t="str">
        <f>IFERROR(VLOOKUP(A71,'Atama Puan'!$A$2:$E$122,4,FALSE),"")</f>
        <v/>
      </c>
      <c r="G71" s="27" t="str">
        <f>IF(A71="","",IFERROR(IF(F71="Yazar katsayısı",IF(IFERROR(VLOOKUP(A71,'Atama Puan'!$A$2:$E$122,5,FALSE),0)&gt;0,MIN(C71,VLOOKUP(A71,'Atama Puan'!$A$2:$E$122,5,FALSE)),C71)*E71*IF(D71&lt;=1,1,IF(D71=2,0.8,IF(D71=3,0.7,IF(D71=4,0.6,IF(D71=5,0.5,0.4))))),IF(F71="Kişi sayısına böl",IF(IFERROR(VLOOKUP(A71,'Atama Puan'!$A$2:$E$122,5,FALSE),0)&gt;0,MIN(C71,VLOOKUP(A71,'Atama Puan'!$A$2:$E$122,5,FALSE)),C71)*E71/IF(AND(D71&lt;&gt;"",D71&gt;0),D71,1),IF(IFERROR(VLOOKUP(A71,'Atama Puan'!$A$2:$E$122,5,FALSE),0)&gt;0,MIN(C71,VLOOKUP(A71,'Atama Puan'!$A$2:$E$122,5,FALSE)),C71)*E71)),0))</f>
        <v/>
      </c>
    </row>
    <row r="72" spans="1:7" ht="14.4" customHeight="1" x14ac:dyDescent="0.25">
      <c r="A72" s="24"/>
      <c r="B72" s="26" t="str">
        <f>IFERROR(VLOOKUP(A72,'Atama Puan'!$A$2:$E$122,2,FALSE),"")</f>
        <v/>
      </c>
      <c r="C72" s="25"/>
      <c r="D72" s="25"/>
      <c r="E72" s="28" t="str">
        <f>IFERROR(VLOOKUP(A72,'Atama Puan'!$A$2:$E$122,3,FALSE),"")</f>
        <v/>
      </c>
      <c r="F72" s="30" t="str">
        <f>IFERROR(VLOOKUP(A72,'Atama Puan'!$A$2:$E$122,4,FALSE),"")</f>
        <v/>
      </c>
      <c r="G72" s="27" t="str">
        <f>IF(A72="","",IFERROR(IF(F72="Yazar katsayısı",IF(IFERROR(VLOOKUP(A72,'Atama Puan'!$A$2:$E$122,5,FALSE),0)&gt;0,MIN(C72,VLOOKUP(A72,'Atama Puan'!$A$2:$E$122,5,FALSE)),C72)*E72*IF(D72&lt;=1,1,IF(D72=2,0.8,IF(D72=3,0.7,IF(D72=4,0.6,IF(D72=5,0.5,0.4))))),IF(F72="Kişi sayısına böl",IF(IFERROR(VLOOKUP(A72,'Atama Puan'!$A$2:$E$122,5,FALSE),0)&gt;0,MIN(C72,VLOOKUP(A72,'Atama Puan'!$A$2:$E$122,5,FALSE)),C72)*E72/IF(AND(D72&lt;&gt;"",D72&gt;0),D72,1),IF(IFERROR(VLOOKUP(A72,'Atama Puan'!$A$2:$E$122,5,FALSE),0)&gt;0,MIN(C72,VLOOKUP(A72,'Atama Puan'!$A$2:$E$122,5,FALSE)),C72)*E72)),0))</f>
        <v/>
      </c>
    </row>
    <row r="73" spans="1:7" ht="14.4" customHeight="1" x14ac:dyDescent="0.25">
      <c r="A73" s="24"/>
      <c r="B73" s="26" t="str">
        <f>IFERROR(VLOOKUP(A73,'Atama Puan'!$A$2:$E$122,2,FALSE),"")</f>
        <v/>
      </c>
      <c r="C73" s="25"/>
      <c r="D73" s="25"/>
      <c r="E73" s="28" t="str">
        <f>IFERROR(VLOOKUP(A73,'Atama Puan'!$A$2:$E$122,3,FALSE),"")</f>
        <v/>
      </c>
      <c r="F73" s="30" t="str">
        <f>IFERROR(VLOOKUP(A73,'Atama Puan'!$A$2:$E$122,4,FALSE),"")</f>
        <v/>
      </c>
      <c r="G73" s="27" t="str">
        <f>IF(A73="","",IFERROR(IF(F73="Yazar katsayısı",IF(IFERROR(VLOOKUP(A73,'Atama Puan'!$A$2:$E$122,5,FALSE),0)&gt;0,MIN(C73,VLOOKUP(A73,'Atama Puan'!$A$2:$E$122,5,FALSE)),C73)*E73*IF(D73&lt;=1,1,IF(D73=2,0.8,IF(D73=3,0.7,IF(D73=4,0.6,IF(D73=5,0.5,0.4))))),IF(F73="Kişi sayısına böl",IF(IFERROR(VLOOKUP(A73,'Atama Puan'!$A$2:$E$122,5,FALSE),0)&gt;0,MIN(C73,VLOOKUP(A73,'Atama Puan'!$A$2:$E$122,5,FALSE)),C73)*E73/IF(AND(D73&lt;&gt;"",D73&gt;0),D73,1),IF(IFERROR(VLOOKUP(A73,'Atama Puan'!$A$2:$E$122,5,FALSE),0)&gt;0,MIN(C73,VLOOKUP(A73,'Atama Puan'!$A$2:$E$122,5,FALSE)),C73)*E73)),0))</f>
        <v/>
      </c>
    </row>
    <row r="74" spans="1:7" ht="14.4" customHeight="1" x14ac:dyDescent="0.25">
      <c r="A74" s="24"/>
      <c r="B74" s="26" t="str">
        <f>IFERROR(VLOOKUP(A74,'Atama Puan'!$A$2:$E$122,2,FALSE),"")</f>
        <v/>
      </c>
      <c r="C74" s="25"/>
      <c r="D74" s="25"/>
      <c r="E74" s="28" t="str">
        <f>IFERROR(VLOOKUP(A74,'Atama Puan'!$A$2:$E$122,3,FALSE),"")</f>
        <v/>
      </c>
      <c r="F74" s="30" t="str">
        <f>IFERROR(VLOOKUP(A74,'Atama Puan'!$A$2:$E$122,4,FALSE),"")</f>
        <v/>
      </c>
      <c r="G74" s="27" t="str">
        <f>IF(A74="","",IFERROR(IF(F74="Yazar katsayısı",IF(IFERROR(VLOOKUP(A74,'Atama Puan'!$A$2:$E$122,5,FALSE),0)&gt;0,MIN(C74,VLOOKUP(A74,'Atama Puan'!$A$2:$E$122,5,FALSE)),C74)*E74*IF(D74&lt;=1,1,IF(D74=2,0.8,IF(D74=3,0.7,IF(D74=4,0.6,IF(D74=5,0.5,0.4))))),IF(F74="Kişi sayısına böl",IF(IFERROR(VLOOKUP(A74,'Atama Puan'!$A$2:$E$122,5,FALSE),0)&gt;0,MIN(C74,VLOOKUP(A74,'Atama Puan'!$A$2:$E$122,5,FALSE)),C74)*E74/IF(AND(D74&lt;&gt;"",D74&gt;0),D74,1),IF(IFERROR(VLOOKUP(A74,'Atama Puan'!$A$2:$E$122,5,FALSE),0)&gt;0,MIN(C74,VLOOKUP(A74,'Atama Puan'!$A$2:$E$122,5,FALSE)),C74)*E74)),0))</f>
        <v/>
      </c>
    </row>
    <row r="75" spans="1:7" ht="14.4" customHeight="1" x14ac:dyDescent="0.25">
      <c r="A75" s="24"/>
      <c r="B75" s="26" t="str">
        <f>IFERROR(VLOOKUP(A75,'Atama Puan'!$A$2:$E$122,2,FALSE),"")</f>
        <v/>
      </c>
      <c r="C75" s="25"/>
      <c r="D75" s="25"/>
      <c r="E75" s="28" t="str">
        <f>IFERROR(VLOOKUP(A75,'Atama Puan'!$A$2:$E$122,3,FALSE),"")</f>
        <v/>
      </c>
      <c r="F75" s="30" t="str">
        <f>IFERROR(VLOOKUP(A75,'Atama Puan'!$A$2:$E$122,4,FALSE),"")</f>
        <v/>
      </c>
      <c r="G75" s="27" t="str">
        <f>IF(A75="","",IFERROR(IF(F75="Yazar katsayısı",IF(IFERROR(VLOOKUP(A75,'Atama Puan'!$A$2:$E$122,5,FALSE),0)&gt;0,MIN(C75,VLOOKUP(A75,'Atama Puan'!$A$2:$E$122,5,FALSE)),C75)*E75*IF(D75&lt;=1,1,IF(D75=2,0.8,IF(D75=3,0.7,IF(D75=4,0.6,IF(D75=5,0.5,0.4))))),IF(F75="Kişi sayısına böl",IF(IFERROR(VLOOKUP(A75,'Atama Puan'!$A$2:$E$122,5,FALSE),0)&gt;0,MIN(C75,VLOOKUP(A75,'Atama Puan'!$A$2:$E$122,5,FALSE)),C75)*E75/IF(AND(D75&lt;&gt;"",D75&gt;0),D75,1),IF(IFERROR(VLOOKUP(A75,'Atama Puan'!$A$2:$E$122,5,FALSE),0)&gt;0,MIN(C75,VLOOKUP(A75,'Atama Puan'!$A$2:$E$122,5,FALSE)),C75)*E75)),0))</f>
        <v/>
      </c>
    </row>
    <row r="76" spans="1:7" ht="14.4" customHeight="1" x14ac:dyDescent="0.25">
      <c r="A76" s="24"/>
      <c r="B76" s="26" t="str">
        <f>IFERROR(VLOOKUP(A76,'Atama Puan'!$A$2:$E$122,2,FALSE),"")</f>
        <v/>
      </c>
      <c r="C76" s="25"/>
      <c r="D76" s="25"/>
      <c r="E76" s="28" t="str">
        <f>IFERROR(VLOOKUP(A76,'Atama Puan'!$A$2:$E$122,3,FALSE),"")</f>
        <v/>
      </c>
      <c r="F76" s="30" t="str">
        <f>IFERROR(VLOOKUP(A76,'Atama Puan'!$A$2:$E$122,4,FALSE),"")</f>
        <v/>
      </c>
      <c r="G76" s="27" t="str">
        <f>IF(A76="","",IFERROR(IF(F76="Yazar katsayısı",IF(IFERROR(VLOOKUP(A76,'Atama Puan'!$A$2:$E$122,5,FALSE),0)&gt;0,MIN(C76,VLOOKUP(A76,'Atama Puan'!$A$2:$E$122,5,FALSE)),C76)*E76*IF(D76&lt;=1,1,IF(D76=2,0.8,IF(D76=3,0.7,IF(D76=4,0.6,IF(D76=5,0.5,0.4))))),IF(F76="Kişi sayısına böl",IF(IFERROR(VLOOKUP(A76,'Atama Puan'!$A$2:$E$122,5,FALSE),0)&gt;0,MIN(C76,VLOOKUP(A76,'Atama Puan'!$A$2:$E$122,5,FALSE)),C76)*E76/IF(AND(D76&lt;&gt;"",D76&gt;0),D76,1),IF(IFERROR(VLOOKUP(A76,'Atama Puan'!$A$2:$E$122,5,FALSE),0)&gt;0,MIN(C76,VLOOKUP(A76,'Atama Puan'!$A$2:$E$122,5,FALSE)),C76)*E76)),0))</f>
        <v/>
      </c>
    </row>
    <row r="77" spans="1:7" ht="14.4" customHeight="1" x14ac:dyDescent="0.25">
      <c r="A77" s="24"/>
      <c r="B77" s="26" t="str">
        <f>IFERROR(VLOOKUP(A77,'Atama Puan'!$A$2:$E$122,2,FALSE),"")</f>
        <v/>
      </c>
      <c r="C77" s="25"/>
      <c r="D77" s="25"/>
      <c r="E77" s="28" t="str">
        <f>IFERROR(VLOOKUP(A77,'Atama Puan'!$A$2:$E$122,3,FALSE),"")</f>
        <v/>
      </c>
      <c r="F77" s="30" t="str">
        <f>IFERROR(VLOOKUP(A77,'Atama Puan'!$A$2:$E$122,4,FALSE),"")</f>
        <v/>
      </c>
      <c r="G77" s="27" t="str">
        <f>IF(A77="","",IFERROR(IF(F77="Yazar katsayısı",IF(IFERROR(VLOOKUP(A77,'Atama Puan'!$A$2:$E$122,5,FALSE),0)&gt;0,MIN(C77,VLOOKUP(A77,'Atama Puan'!$A$2:$E$122,5,FALSE)),C77)*E77*IF(D77&lt;=1,1,IF(D77=2,0.8,IF(D77=3,0.7,IF(D77=4,0.6,IF(D77=5,0.5,0.4))))),IF(F77="Kişi sayısına böl",IF(IFERROR(VLOOKUP(A77,'Atama Puan'!$A$2:$E$122,5,FALSE),0)&gt;0,MIN(C77,VLOOKUP(A77,'Atama Puan'!$A$2:$E$122,5,FALSE)),C77)*E77/IF(AND(D77&lt;&gt;"",D77&gt;0),D77,1),IF(IFERROR(VLOOKUP(A77,'Atama Puan'!$A$2:$E$122,5,FALSE),0)&gt;0,MIN(C77,VLOOKUP(A77,'Atama Puan'!$A$2:$E$122,5,FALSE)),C77)*E77)),0))</f>
        <v/>
      </c>
    </row>
    <row r="78" spans="1:7" ht="14.4" customHeight="1" x14ac:dyDescent="0.25">
      <c r="A78" s="24"/>
      <c r="B78" s="26" t="str">
        <f>IFERROR(VLOOKUP(A78,'Atama Puan'!$A$2:$E$122,2,FALSE),"")</f>
        <v/>
      </c>
      <c r="C78" s="25"/>
      <c r="D78" s="25"/>
      <c r="E78" s="28" t="str">
        <f>IFERROR(VLOOKUP(A78,'Atama Puan'!$A$2:$E$122,3,FALSE),"")</f>
        <v/>
      </c>
      <c r="F78" s="30" t="str">
        <f>IFERROR(VLOOKUP(A78,'Atama Puan'!$A$2:$E$122,4,FALSE),"")</f>
        <v/>
      </c>
      <c r="G78" s="27" t="str">
        <f>IF(A78="","",IFERROR(IF(F78="Yazar katsayısı",IF(IFERROR(VLOOKUP(A78,'Atama Puan'!$A$2:$E$122,5,FALSE),0)&gt;0,MIN(C78,VLOOKUP(A78,'Atama Puan'!$A$2:$E$122,5,FALSE)),C78)*E78*IF(D78&lt;=1,1,IF(D78=2,0.8,IF(D78=3,0.7,IF(D78=4,0.6,IF(D78=5,0.5,0.4))))),IF(F78="Kişi sayısına böl",IF(IFERROR(VLOOKUP(A78,'Atama Puan'!$A$2:$E$122,5,FALSE),0)&gt;0,MIN(C78,VLOOKUP(A78,'Atama Puan'!$A$2:$E$122,5,FALSE)),C78)*E78/IF(AND(D78&lt;&gt;"",D78&gt;0),D78,1),IF(IFERROR(VLOOKUP(A78,'Atama Puan'!$A$2:$E$122,5,FALSE),0)&gt;0,MIN(C78,VLOOKUP(A78,'Atama Puan'!$A$2:$E$122,5,FALSE)),C78)*E78)),0))</f>
        <v/>
      </c>
    </row>
    <row r="79" spans="1:7" ht="14.4" customHeight="1" x14ac:dyDescent="0.25">
      <c r="A79" s="24"/>
      <c r="B79" s="26" t="str">
        <f>IFERROR(VLOOKUP(A79,'Atama Puan'!$A$2:$E$122,2,FALSE),"")</f>
        <v/>
      </c>
      <c r="C79" s="25"/>
      <c r="D79" s="25"/>
      <c r="E79" s="28" t="str">
        <f>IFERROR(VLOOKUP(A79,'Atama Puan'!$A$2:$E$122,3,FALSE),"")</f>
        <v/>
      </c>
      <c r="F79" s="30" t="str">
        <f>IFERROR(VLOOKUP(A79,'Atama Puan'!$A$2:$E$122,4,FALSE),"")</f>
        <v/>
      </c>
      <c r="G79" s="27" t="str">
        <f>IF(A79="","",IFERROR(IF(F79="Yazar katsayısı",IF(IFERROR(VLOOKUP(A79,'Atama Puan'!$A$2:$E$122,5,FALSE),0)&gt;0,MIN(C79,VLOOKUP(A79,'Atama Puan'!$A$2:$E$122,5,FALSE)),C79)*E79*IF(D79&lt;=1,1,IF(D79=2,0.8,IF(D79=3,0.7,IF(D79=4,0.6,IF(D79=5,0.5,0.4))))),IF(F79="Kişi sayısına böl",IF(IFERROR(VLOOKUP(A79,'Atama Puan'!$A$2:$E$122,5,FALSE),0)&gt;0,MIN(C79,VLOOKUP(A79,'Atama Puan'!$A$2:$E$122,5,FALSE)),C79)*E79/IF(AND(D79&lt;&gt;"",D79&gt;0),D79,1),IF(IFERROR(VLOOKUP(A79,'Atama Puan'!$A$2:$E$122,5,FALSE),0)&gt;0,MIN(C79,VLOOKUP(A79,'Atama Puan'!$A$2:$E$122,5,FALSE)),C79)*E79)),0))</f>
        <v/>
      </c>
    </row>
    <row r="80" spans="1:7" ht="14.4" customHeight="1" x14ac:dyDescent="0.25">
      <c r="A80" s="24"/>
      <c r="B80" s="26" t="str">
        <f>IFERROR(VLOOKUP(A80,'Atama Puan'!$A$2:$E$122,2,FALSE),"")</f>
        <v/>
      </c>
      <c r="C80" s="25"/>
      <c r="D80" s="25"/>
      <c r="E80" s="28" t="str">
        <f>IFERROR(VLOOKUP(A80,'Atama Puan'!$A$2:$E$122,3,FALSE),"")</f>
        <v/>
      </c>
      <c r="F80" s="30" t="str">
        <f>IFERROR(VLOOKUP(A80,'Atama Puan'!$A$2:$E$122,4,FALSE),"")</f>
        <v/>
      </c>
      <c r="G80" s="27" t="str">
        <f>IF(A80="","",IFERROR(IF(F80="Yazar katsayısı",IF(IFERROR(VLOOKUP(A80,'Atama Puan'!$A$2:$E$122,5,FALSE),0)&gt;0,MIN(C80,VLOOKUP(A80,'Atama Puan'!$A$2:$E$122,5,FALSE)),C80)*E80*IF(D80&lt;=1,1,IF(D80=2,0.8,IF(D80=3,0.7,IF(D80=4,0.6,IF(D80=5,0.5,0.4))))),IF(F80="Kişi sayısına böl",IF(IFERROR(VLOOKUP(A80,'Atama Puan'!$A$2:$E$122,5,FALSE),0)&gt;0,MIN(C80,VLOOKUP(A80,'Atama Puan'!$A$2:$E$122,5,FALSE)),C80)*E80/IF(AND(D80&lt;&gt;"",D80&gt;0),D80,1),IF(IFERROR(VLOOKUP(A80,'Atama Puan'!$A$2:$E$122,5,FALSE),0)&gt;0,MIN(C80,VLOOKUP(A80,'Atama Puan'!$A$2:$E$122,5,FALSE)),C80)*E80)),0))</f>
        <v/>
      </c>
    </row>
    <row r="81" spans="1:7" ht="14.4" customHeight="1" x14ac:dyDescent="0.25">
      <c r="A81" s="24"/>
      <c r="B81" s="26" t="str">
        <f>IFERROR(VLOOKUP(A81,'Atama Puan'!$A$2:$E$122,2,FALSE),"")</f>
        <v/>
      </c>
      <c r="C81" s="25"/>
      <c r="D81" s="25"/>
      <c r="E81" s="28" t="str">
        <f>IFERROR(VLOOKUP(A81,'Atama Puan'!$A$2:$E$122,3,FALSE),"")</f>
        <v/>
      </c>
      <c r="F81" s="30" t="str">
        <f>IFERROR(VLOOKUP(A81,'Atama Puan'!$A$2:$E$122,4,FALSE),"")</f>
        <v/>
      </c>
      <c r="G81" s="27" t="str">
        <f>IF(A81="","",IFERROR(IF(F81="Yazar katsayısı",IF(IFERROR(VLOOKUP(A81,'Atama Puan'!$A$2:$E$122,5,FALSE),0)&gt;0,MIN(C81,VLOOKUP(A81,'Atama Puan'!$A$2:$E$122,5,FALSE)),C81)*E81*IF(D81&lt;=1,1,IF(D81=2,0.8,IF(D81=3,0.7,IF(D81=4,0.6,IF(D81=5,0.5,0.4))))),IF(F81="Kişi sayısına böl",IF(IFERROR(VLOOKUP(A81,'Atama Puan'!$A$2:$E$122,5,FALSE),0)&gt;0,MIN(C81,VLOOKUP(A81,'Atama Puan'!$A$2:$E$122,5,FALSE)),C81)*E81/IF(AND(D81&lt;&gt;"",D81&gt;0),D81,1),IF(IFERROR(VLOOKUP(A81,'Atama Puan'!$A$2:$E$122,5,FALSE),0)&gt;0,MIN(C81,VLOOKUP(A81,'Atama Puan'!$A$2:$E$122,5,FALSE)),C81)*E81)),0))</f>
        <v/>
      </c>
    </row>
    <row r="82" spans="1:7" ht="14.4" customHeight="1" x14ac:dyDescent="0.25">
      <c r="A82" s="24"/>
      <c r="B82" s="26" t="str">
        <f>IFERROR(VLOOKUP(A82,'Atama Puan'!$A$2:$E$122,2,FALSE),"")</f>
        <v/>
      </c>
      <c r="C82" s="25"/>
      <c r="D82" s="25"/>
      <c r="E82" s="28" t="str">
        <f>IFERROR(VLOOKUP(A82,'Atama Puan'!$A$2:$E$122,3,FALSE),"")</f>
        <v/>
      </c>
      <c r="F82" s="30" t="str">
        <f>IFERROR(VLOOKUP(A82,'Atama Puan'!$A$2:$E$122,4,FALSE),"")</f>
        <v/>
      </c>
      <c r="G82" s="27" t="str">
        <f>IF(A82="","",IFERROR(IF(F82="Yazar katsayısı",IF(IFERROR(VLOOKUP(A82,'Atama Puan'!$A$2:$E$122,5,FALSE),0)&gt;0,MIN(C82,VLOOKUP(A82,'Atama Puan'!$A$2:$E$122,5,FALSE)),C82)*E82*IF(D82&lt;=1,1,IF(D82=2,0.8,IF(D82=3,0.7,IF(D82=4,0.6,IF(D82=5,0.5,0.4))))),IF(F82="Kişi sayısına böl",IF(IFERROR(VLOOKUP(A82,'Atama Puan'!$A$2:$E$122,5,FALSE),0)&gt;0,MIN(C82,VLOOKUP(A82,'Atama Puan'!$A$2:$E$122,5,FALSE)),C82)*E82/IF(AND(D82&lt;&gt;"",D82&gt;0),D82,1),IF(IFERROR(VLOOKUP(A82,'Atama Puan'!$A$2:$E$122,5,FALSE),0)&gt;0,MIN(C82,VLOOKUP(A82,'Atama Puan'!$A$2:$E$122,5,FALSE)),C82)*E82)),0))</f>
        <v/>
      </c>
    </row>
    <row r="83" spans="1:7" ht="14.4" customHeight="1" x14ac:dyDescent="0.25">
      <c r="A83" s="24"/>
      <c r="B83" s="26" t="str">
        <f>IFERROR(VLOOKUP(A83,'Atama Puan'!$A$2:$E$122,2,FALSE),"")</f>
        <v/>
      </c>
      <c r="C83" s="25"/>
      <c r="D83" s="25"/>
      <c r="E83" s="28" t="str">
        <f>IFERROR(VLOOKUP(A83,'Atama Puan'!$A$2:$E$122,3,FALSE),"")</f>
        <v/>
      </c>
      <c r="F83" s="30" t="str">
        <f>IFERROR(VLOOKUP(A83,'Atama Puan'!$A$2:$E$122,4,FALSE),"")</f>
        <v/>
      </c>
      <c r="G83" s="27" t="str">
        <f>IF(A83="","",IFERROR(IF(F83="Yazar katsayısı",IF(IFERROR(VLOOKUP(A83,'Atama Puan'!$A$2:$E$122,5,FALSE),0)&gt;0,MIN(C83,VLOOKUP(A83,'Atama Puan'!$A$2:$E$122,5,FALSE)),C83)*E83*IF(D83&lt;=1,1,IF(D83=2,0.8,IF(D83=3,0.7,IF(D83=4,0.6,IF(D83=5,0.5,0.4))))),IF(F83="Kişi sayısına böl",IF(IFERROR(VLOOKUP(A83,'Atama Puan'!$A$2:$E$122,5,FALSE),0)&gt;0,MIN(C83,VLOOKUP(A83,'Atama Puan'!$A$2:$E$122,5,FALSE)),C83)*E83/IF(AND(D83&lt;&gt;"",D83&gt;0),D83,1),IF(IFERROR(VLOOKUP(A83,'Atama Puan'!$A$2:$E$122,5,FALSE),0)&gt;0,MIN(C83,VLOOKUP(A83,'Atama Puan'!$A$2:$E$122,5,FALSE)),C83)*E83)),0))</f>
        <v/>
      </c>
    </row>
    <row r="84" spans="1:7" ht="14.4" customHeight="1" x14ac:dyDescent="0.25">
      <c r="A84" s="24"/>
      <c r="B84" s="26" t="str">
        <f>IFERROR(VLOOKUP(A84,'Atama Puan'!$A$2:$E$122,2,FALSE),"")</f>
        <v/>
      </c>
      <c r="C84" s="25"/>
      <c r="D84" s="25"/>
      <c r="E84" s="28" t="str">
        <f>IFERROR(VLOOKUP(A84,'Atama Puan'!$A$2:$E$122,3,FALSE),"")</f>
        <v/>
      </c>
      <c r="F84" s="30" t="str">
        <f>IFERROR(VLOOKUP(A84,'Atama Puan'!$A$2:$E$122,4,FALSE),"")</f>
        <v/>
      </c>
      <c r="G84" s="27" t="str">
        <f>IF(A84="","",IFERROR(IF(F84="Yazar katsayısı",IF(IFERROR(VLOOKUP(A84,'Atama Puan'!$A$2:$E$122,5,FALSE),0)&gt;0,MIN(C84,VLOOKUP(A84,'Atama Puan'!$A$2:$E$122,5,FALSE)),C84)*E84*IF(D84&lt;=1,1,IF(D84=2,0.8,IF(D84=3,0.7,IF(D84=4,0.6,IF(D84=5,0.5,0.4))))),IF(F84="Kişi sayısına böl",IF(IFERROR(VLOOKUP(A84,'Atama Puan'!$A$2:$E$122,5,FALSE),0)&gt;0,MIN(C84,VLOOKUP(A84,'Atama Puan'!$A$2:$E$122,5,FALSE)),C84)*E84/IF(AND(D84&lt;&gt;"",D84&gt;0),D84,1),IF(IFERROR(VLOOKUP(A84,'Atama Puan'!$A$2:$E$122,5,FALSE),0)&gt;0,MIN(C84,VLOOKUP(A84,'Atama Puan'!$A$2:$E$122,5,FALSE)),C84)*E84)),0))</f>
        <v/>
      </c>
    </row>
    <row r="85" spans="1:7" ht="14.4" customHeight="1" x14ac:dyDescent="0.25">
      <c r="A85" s="24"/>
      <c r="B85" s="26" t="str">
        <f>IFERROR(VLOOKUP(A85,'Atama Puan'!$A$2:$E$122,2,FALSE),"")</f>
        <v/>
      </c>
      <c r="C85" s="25"/>
      <c r="D85" s="25"/>
      <c r="E85" s="28" t="str">
        <f>IFERROR(VLOOKUP(A85,'Atama Puan'!$A$2:$E$122,3,FALSE),"")</f>
        <v/>
      </c>
      <c r="F85" s="30" t="str">
        <f>IFERROR(VLOOKUP(A85,'Atama Puan'!$A$2:$E$122,4,FALSE),"")</f>
        <v/>
      </c>
      <c r="G85" s="27" t="str">
        <f>IF(A85="","",IFERROR(IF(F85="Yazar katsayısı",IF(IFERROR(VLOOKUP(A85,'Atama Puan'!$A$2:$E$122,5,FALSE),0)&gt;0,MIN(C85,VLOOKUP(A85,'Atama Puan'!$A$2:$E$122,5,FALSE)),C85)*E85*IF(D85&lt;=1,1,IF(D85=2,0.8,IF(D85=3,0.7,IF(D85=4,0.6,IF(D85=5,0.5,0.4))))),IF(F85="Kişi sayısına böl",IF(IFERROR(VLOOKUP(A85,'Atama Puan'!$A$2:$E$122,5,FALSE),0)&gt;0,MIN(C85,VLOOKUP(A85,'Atama Puan'!$A$2:$E$122,5,FALSE)),C85)*E85/IF(AND(D85&lt;&gt;"",D85&gt;0),D85,1),IF(IFERROR(VLOOKUP(A85,'Atama Puan'!$A$2:$E$122,5,FALSE),0)&gt;0,MIN(C85,VLOOKUP(A85,'Atama Puan'!$A$2:$E$122,5,FALSE)),C85)*E85)),0))</f>
        <v/>
      </c>
    </row>
    <row r="86" spans="1:7" ht="14.4" customHeight="1" x14ac:dyDescent="0.25">
      <c r="A86" s="24"/>
      <c r="B86" s="26" t="str">
        <f>IFERROR(VLOOKUP(A86,'Atama Puan'!$A$2:$E$122,2,FALSE),"")</f>
        <v/>
      </c>
      <c r="C86" s="25"/>
      <c r="D86" s="25"/>
      <c r="E86" s="28" t="str">
        <f>IFERROR(VLOOKUP(A86,'Atama Puan'!$A$2:$E$122,3,FALSE),"")</f>
        <v/>
      </c>
      <c r="F86" s="30" t="str">
        <f>IFERROR(VLOOKUP(A86,'Atama Puan'!$A$2:$E$122,4,FALSE),"")</f>
        <v/>
      </c>
      <c r="G86" s="27" t="str">
        <f>IF(A86="","",IFERROR(IF(F86="Yazar katsayısı",IF(IFERROR(VLOOKUP(A86,'Atama Puan'!$A$2:$E$122,5,FALSE),0)&gt;0,MIN(C86,VLOOKUP(A86,'Atama Puan'!$A$2:$E$122,5,FALSE)),C86)*E86*IF(D86&lt;=1,1,IF(D86=2,0.8,IF(D86=3,0.7,IF(D86=4,0.6,IF(D86=5,0.5,0.4))))),IF(F86="Kişi sayısına böl",IF(IFERROR(VLOOKUP(A86,'Atama Puan'!$A$2:$E$122,5,FALSE),0)&gt;0,MIN(C86,VLOOKUP(A86,'Atama Puan'!$A$2:$E$122,5,FALSE)),C86)*E86/IF(AND(D86&lt;&gt;"",D86&gt;0),D86,1),IF(IFERROR(VLOOKUP(A86,'Atama Puan'!$A$2:$E$122,5,FALSE),0)&gt;0,MIN(C86,VLOOKUP(A86,'Atama Puan'!$A$2:$E$122,5,FALSE)),C86)*E86)),0))</f>
        <v/>
      </c>
    </row>
    <row r="87" spans="1:7" ht="14.4" customHeight="1" x14ac:dyDescent="0.25">
      <c r="A87" s="24"/>
      <c r="B87" s="26" t="str">
        <f>IFERROR(VLOOKUP(A87,'Atama Puan'!$A$2:$E$122,2,FALSE),"")</f>
        <v/>
      </c>
      <c r="C87" s="25"/>
      <c r="D87" s="25"/>
      <c r="E87" s="28" t="str">
        <f>IFERROR(VLOOKUP(A87,'Atama Puan'!$A$2:$E$122,3,FALSE),"")</f>
        <v/>
      </c>
      <c r="F87" s="30" t="str">
        <f>IFERROR(VLOOKUP(A87,'Atama Puan'!$A$2:$E$122,4,FALSE),"")</f>
        <v/>
      </c>
      <c r="G87" s="27" t="str">
        <f>IF(A87="","",IFERROR(IF(F87="Yazar katsayısı",IF(IFERROR(VLOOKUP(A87,'Atama Puan'!$A$2:$E$122,5,FALSE),0)&gt;0,MIN(C87,VLOOKUP(A87,'Atama Puan'!$A$2:$E$122,5,FALSE)),C87)*E87*IF(D87&lt;=1,1,IF(D87=2,0.8,IF(D87=3,0.7,IF(D87=4,0.6,IF(D87=5,0.5,0.4))))),IF(F87="Kişi sayısına böl",IF(IFERROR(VLOOKUP(A87,'Atama Puan'!$A$2:$E$122,5,FALSE),0)&gt;0,MIN(C87,VLOOKUP(A87,'Atama Puan'!$A$2:$E$122,5,FALSE)),C87)*E87/IF(AND(D87&lt;&gt;"",D87&gt;0),D87,1),IF(IFERROR(VLOOKUP(A87,'Atama Puan'!$A$2:$E$122,5,FALSE),0)&gt;0,MIN(C87,VLOOKUP(A87,'Atama Puan'!$A$2:$E$122,5,FALSE)),C87)*E87)),0))</f>
        <v/>
      </c>
    </row>
    <row r="88" spans="1:7" ht="14.4" customHeight="1" x14ac:dyDescent="0.25">
      <c r="A88" s="24"/>
      <c r="B88" s="26" t="str">
        <f>IFERROR(VLOOKUP(A88,'Atama Puan'!$A$2:$E$122,2,FALSE),"")</f>
        <v/>
      </c>
      <c r="C88" s="25"/>
      <c r="D88" s="25"/>
      <c r="E88" s="28" t="str">
        <f>IFERROR(VLOOKUP(A88,'Atama Puan'!$A$2:$E$122,3,FALSE),"")</f>
        <v/>
      </c>
      <c r="F88" s="30" t="str">
        <f>IFERROR(VLOOKUP(A88,'Atama Puan'!$A$2:$E$122,4,FALSE),"")</f>
        <v/>
      </c>
      <c r="G88" s="27" t="str">
        <f>IF(A88="","",IFERROR(IF(F88="Yazar katsayısı",IF(IFERROR(VLOOKUP(A88,'Atama Puan'!$A$2:$E$122,5,FALSE),0)&gt;0,MIN(C88,VLOOKUP(A88,'Atama Puan'!$A$2:$E$122,5,FALSE)),C88)*E88*IF(D88&lt;=1,1,IF(D88=2,0.8,IF(D88=3,0.7,IF(D88=4,0.6,IF(D88=5,0.5,0.4))))),IF(F88="Kişi sayısına böl",IF(IFERROR(VLOOKUP(A88,'Atama Puan'!$A$2:$E$122,5,FALSE),0)&gt;0,MIN(C88,VLOOKUP(A88,'Atama Puan'!$A$2:$E$122,5,FALSE)),C88)*E88/IF(AND(D88&lt;&gt;"",D88&gt;0),D88,1),IF(IFERROR(VLOOKUP(A88,'Atama Puan'!$A$2:$E$122,5,FALSE),0)&gt;0,MIN(C88,VLOOKUP(A88,'Atama Puan'!$A$2:$E$122,5,FALSE)),C88)*E88)),0))</f>
        <v/>
      </c>
    </row>
    <row r="89" spans="1:7" ht="14.4" customHeight="1" x14ac:dyDescent="0.25">
      <c r="A89" s="24"/>
      <c r="B89" s="26" t="str">
        <f>IFERROR(VLOOKUP(A89,'Atama Puan'!$A$2:$E$122,2,FALSE),"")</f>
        <v/>
      </c>
      <c r="C89" s="25"/>
      <c r="D89" s="25"/>
      <c r="E89" s="28" t="str">
        <f>IFERROR(VLOOKUP(A89,'Atama Puan'!$A$2:$E$122,3,FALSE),"")</f>
        <v/>
      </c>
      <c r="F89" s="30" t="str">
        <f>IFERROR(VLOOKUP(A89,'Atama Puan'!$A$2:$E$122,4,FALSE),"")</f>
        <v/>
      </c>
      <c r="G89" s="27" t="str">
        <f>IF(A89="","",IFERROR(IF(F89="Yazar katsayısı",IF(IFERROR(VLOOKUP(A89,'Atama Puan'!$A$2:$E$122,5,FALSE),0)&gt;0,MIN(C89,VLOOKUP(A89,'Atama Puan'!$A$2:$E$122,5,FALSE)),C89)*E89*IF(D89&lt;=1,1,IF(D89=2,0.8,IF(D89=3,0.7,IF(D89=4,0.6,IF(D89=5,0.5,0.4))))),IF(F89="Kişi sayısına böl",IF(IFERROR(VLOOKUP(A89,'Atama Puan'!$A$2:$E$122,5,FALSE),0)&gt;0,MIN(C89,VLOOKUP(A89,'Atama Puan'!$A$2:$E$122,5,FALSE)),C89)*E89/IF(AND(D89&lt;&gt;"",D89&gt;0),D89,1),IF(IFERROR(VLOOKUP(A89,'Atama Puan'!$A$2:$E$122,5,FALSE),0)&gt;0,MIN(C89,VLOOKUP(A89,'Atama Puan'!$A$2:$E$122,5,FALSE)),C89)*E89)),0))</f>
        <v/>
      </c>
    </row>
    <row r="90" spans="1:7" ht="14.4" customHeight="1" x14ac:dyDescent="0.25">
      <c r="A90" s="24"/>
      <c r="B90" s="26" t="str">
        <f>IFERROR(VLOOKUP(A90,'Atama Puan'!$A$2:$E$122,2,FALSE),"")</f>
        <v/>
      </c>
      <c r="C90" s="25"/>
      <c r="D90" s="25"/>
      <c r="E90" s="28" t="str">
        <f>IFERROR(VLOOKUP(A90,'Atama Puan'!$A$2:$E$122,3,FALSE),"")</f>
        <v/>
      </c>
      <c r="F90" s="30" t="str">
        <f>IFERROR(VLOOKUP(A90,'Atama Puan'!$A$2:$E$122,4,FALSE),"")</f>
        <v/>
      </c>
      <c r="G90" s="27" t="str">
        <f>IF(A90="","",IFERROR(IF(F90="Yazar katsayısı",IF(IFERROR(VLOOKUP(A90,'Atama Puan'!$A$2:$E$122,5,FALSE),0)&gt;0,MIN(C90,VLOOKUP(A90,'Atama Puan'!$A$2:$E$122,5,FALSE)),C90)*E90*IF(D90&lt;=1,1,IF(D90=2,0.8,IF(D90=3,0.7,IF(D90=4,0.6,IF(D90=5,0.5,0.4))))),IF(F90="Kişi sayısına böl",IF(IFERROR(VLOOKUP(A90,'Atama Puan'!$A$2:$E$122,5,FALSE),0)&gt;0,MIN(C90,VLOOKUP(A90,'Atama Puan'!$A$2:$E$122,5,FALSE)),C90)*E90/IF(AND(D90&lt;&gt;"",D90&gt;0),D90,1),IF(IFERROR(VLOOKUP(A90,'Atama Puan'!$A$2:$E$122,5,FALSE),0)&gt;0,MIN(C90,VLOOKUP(A90,'Atama Puan'!$A$2:$E$122,5,FALSE)),C90)*E90)),0))</f>
        <v/>
      </c>
    </row>
    <row r="91" spans="1:7" ht="14.4" customHeight="1" x14ac:dyDescent="0.25">
      <c r="A91" s="24"/>
      <c r="B91" s="26" t="str">
        <f>IFERROR(VLOOKUP(A91,'Atama Puan'!$A$2:$E$122,2,FALSE),"")</f>
        <v/>
      </c>
      <c r="C91" s="25"/>
      <c r="D91" s="25"/>
      <c r="E91" s="28" t="str">
        <f>IFERROR(VLOOKUP(A91,'Atama Puan'!$A$2:$E$122,3,FALSE),"")</f>
        <v/>
      </c>
      <c r="F91" s="30" t="str">
        <f>IFERROR(VLOOKUP(A91,'Atama Puan'!$A$2:$E$122,4,FALSE),"")</f>
        <v/>
      </c>
      <c r="G91" s="27" t="str">
        <f>IF(A91="","",IFERROR(IF(F91="Yazar katsayısı",IF(IFERROR(VLOOKUP(A91,'Atama Puan'!$A$2:$E$122,5,FALSE),0)&gt;0,MIN(C91,VLOOKUP(A91,'Atama Puan'!$A$2:$E$122,5,FALSE)),C91)*E91*IF(D91&lt;=1,1,IF(D91=2,0.8,IF(D91=3,0.7,IF(D91=4,0.6,IF(D91=5,0.5,0.4))))),IF(F91="Kişi sayısına böl",IF(IFERROR(VLOOKUP(A91,'Atama Puan'!$A$2:$E$122,5,FALSE),0)&gt;0,MIN(C91,VLOOKUP(A91,'Atama Puan'!$A$2:$E$122,5,FALSE)),C91)*E91/IF(AND(D91&lt;&gt;"",D91&gt;0),D91,1),IF(IFERROR(VLOOKUP(A91,'Atama Puan'!$A$2:$E$122,5,FALSE),0)&gt;0,MIN(C91,VLOOKUP(A91,'Atama Puan'!$A$2:$E$122,5,FALSE)),C91)*E91)),0))</f>
        <v/>
      </c>
    </row>
    <row r="92" spans="1:7" ht="14.4" customHeight="1" x14ac:dyDescent="0.25">
      <c r="A92" s="24"/>
      <c r="B92" s="26" t="str">
        <f>IFERROR(VLOOKUP(A92,'Atama Puan'!$A$2:$E$122,2,FALSE),"")</f>
        <v/>
      </c>
      <c r="C92" s="25"/>
      <c r="D92" s="25"/>
      <c r="E92" s="28" t="str">
        <f>IFERROR(VLOOKUP(A92,'Atama Puan'!$A$2:$E$122,3,FALSE),"")</f>
        <v/>
      </c>
      <c r="F92" s="30" t="str">
        <f>IFERROR(VLOOKUP(A92,'Atama Puan'!$A$2:$E$122,4,FALSE),"")</f>
        <v/>
      </c>
      <c r="G92" s="27" t="str">
        <f>IF(A92="","",IFERROR(IF(F92="Yazar katsayısı",IF(IFERROR(VLOOKUP(A92,'Atama Puan'!$A$2:$E$122,5,FALSE),0)&gt;0,MIN(C92,VLOOKUP(A92,'Atama Puan'!$A$2:$E$122,5,FALSE)),C92)*E92*IF(D92&lt;=1,1,IF(D92=2,0.8,IF(D92=3,0.7,IF(D92=4,0.6,IF(D92=5,0.5,0.4))))),IF(F92="Kişi sayısına böl",IF(IFERROR(VLOOKUP(A92,'Atama Puan'!$A$2:$E$122,5,FALSE),0)&gt;0,MIN(C92,VLOOKUP(A92,'Atama Puan'!$A$2:$E$122,5,FALSE)),C92)*E92/IF(AND(D92&lt;&gt;"",D92&gt;0),D92,1),IF(IFERROR(VLOOKUP(A92,'Atama Puan'!$A$2:$E$122,5,FALSE),0)&gt;0,MIN(C92,VLOOKUP(A92,'Atama Puan'!$A$2:$E$122,5,FALSE)),C92)*E92)),0))</f>
        <v/>
      </c>
    </row>
    <row r="93" spans="1:7" ht="14.4" customHeight="1" x14ac:dyDescent="0.25">
      <c r="A93" s="24"/>
      <c r="B93" s="26" t="str">
        <f>IFERROR(VLOOKUP(A93,'Atama Puan'!$A$2:$E$122,2,FALSE),"")</f>
        <v/>
      </c>
      <c r="C93" s="25"/>
      <c r="D93" s="25"/>
      <c r="E93" s="28" t="str">
        <f>IFERROR(VLOOKUP(A93,'Atama Puan'!$A$2:$E$122,3,FALSE),"")</f>
        <v/>
      </c>
      <c r="F93" s="30" t="str">
        <f>IFERROR(VLOOKUP(A93,'Atama Puan'!$A$2:$E$122,4,FALSE),"")</f>
        <v/>
      </c>
      <c r="G93" s="27" t="str">
        <f>IF(A93="","",IFERROR(IF(F93="Yazar katsayısı",IF(IFERROR(VLOOKUP(A93,'Atama Puan'!$A$2:$E$122,5,FALSE),0)&gt;0,MIN(C93,VLOOKUP(A93,'Atama Puan'!$A$2:$E$122,5,FALSE)),C93)*E93*IF(D93&lt;=1,1,IF(D93=2,0.8,IF(D93=3,0.7,IF(D93=4,0.6,IF(D93=5,0.5,0.4))))),IF(F93="Kişi sayısına böl",IF(IFERROR(VLOOKUP(A93,'Atama Puan'!$A$2:$E$122,5,FALSE),0)&gt;0,MIN(C93,VLOOKUP(A93,'Atama Puan'!$A$2:$E$122,5,FALSE)),C93)*E93/IF(AND(D93&lt;&gt;"",D93&gt;0),D93,1),IF(IFERROR(VLOOKUP(A93,'Atama Puan'!$A$2:$E$122,5,FALSE),0)&gt;0,MIN(C93,VLOOKUP(A93,'Atama Puan'!$A$2:$E$122,5,FALSE)),C93)*E93)),0))</f>
        <v/>
      </c>
    </row>
    <row r="94" spans="1:7" ht="14.4" customHeight="1" x14ac:dyDescent="0.25">
      <c r="A94" s="24"/>
      <c r="B94" s="26" t="str">
        <f>IFERROR(VLOOKUP(A94,'Atama Puan'!$A$2:$E$122,2,FALSE),"")</f>
        <v/>
      </c>
      <c r="C94" s="25"/>
      <c r="D94" s="25"/>
      <c r="E94" s="28" t="str">
        <f>IFERROR(VLOOKUP(A94,'Atama Puan'!$A$2:$E$122,3,FALSE),"")</f>
        <v/>
      </c>
      <c r="F94" s="30" t="str">
        <f>IFERROR(VLOOKUP(A94,'Atama Puan'!$A$2:$E$122,4,FALSE),"")</f>
        <v/>
      </c>
      <c r="G94" s="27" t="str">
        <f>IF(A94="","",IFERROR(IF(F94="Yazar katsayısı",IF(IFERROR(VLOOKUP(A94,'Atama Puan'!$A$2:$E$122,5,FALSE),0)&gt;0,MIN(C94,VLOOKUP(A94,'Atama Puan'!$A$2:$E$122,5,FALSE)),C94)*E94*IF(D94&lt;=1,1,IF(D94=2,0.8,IF(D94=3,0.7,IF(D94=4,0.6,IF(D94=5,0.5,0.4))))),IF(F94="Kişi sayısına böl",IF(IFERROR(VLOOKUP(A94,'Atama Puan'!$A$2:$E$122,5,FALSE),0)&gt;0,MIN(C94,VLOOKUP(A94,'Atama Puan'!$A$2:$E$122,5,FALSE)),C94)*E94/IF(AND(D94&lt;&gt;"",D94&gt;0),D94,1),IF(IFERROR(VLOOKUP(A94,'Atama Puan'!$A$2:$E$122,5,FALSE),0)&gt;0,MIN(C94,VLOOKUP(A94,'Atama Puan'!$A$2:$E$122,5,FALSE)),C94)*E94)),0))</f>
        <v/>
      </c>
    </row>
    <row r="95" spans="1:7" ht="14.4" customHeight="1" x14ac:dyDescent="0.25">
      <c r="A95" s="24"/>
      <c r="B95" s="26" t="str">
        <f>IFERROR(VLOOKUP(A95,'Atama Puan'!$A$2:$E$122,2,FALSE),"")</f>
        <v/>
      </c>
      <c r="C95" s="25"/>
      <c r="D95" s="25"/>
      <c r="E95" s="28" t="str">
        <f>IFERROR(VLOOKUP(A95,'Atama Puan'!$A$2:$E$122,3,FALSE),"")</f>
        <v/>
      </c>
      <c r="F95" s="30" t="str">
        <f>IFERROR(VLOOKUP(A95,'Atama Puan'!$A$2:$E$122,4,FALSE),"")</f>
        <v/>
      </c>
      <c r="G95" s="27" t="str">
        <f>IF(A95="","",IFERROR(IF(F95="Yazar katsayısı",IF(IFERROR(VLOOKUP(A95,'Atama Puan'!$A$2:$E$122,5,FALSE),0)&gt;0,MIN(C95,VLOOKUP(A95,'Atama Puan'!$A$2:$E$122,5,FALSE)),C95)*E95*IF(D95&lt;=1,1,IF(D95=2,0.8,IF(D95=3,0.7,IF(D95=4,0.6,IF(D95=5,0.5,0.4))))),IF(F95="Kişi sayısına böl",IF(IFERROR(VLOOKUP(A95,'Atama Puan'!$A$2:$E$122,5,FALSE),0)&gt;0,MIN(C95,VLOOKUP(A95,'Atama Puan'!$A$2:$E$122,5,FALSE)),C95)*E95/IF(AND(D95&lt;&gt;"",D95&gt;0),D95,1),IF(IFERROR(VLOOKUP(A95,'Atama Puan'!$A$2:$E$122,5,FALSE),0)&gt;0,MIN(C95,VLOOKUP(A95,'Atama Puan'!$A$2:$E$122,5,FALSE)),C95)*E95)),0))</f>
        <v/>
      </c>
    </row>
    <row r="96" spans="1:7" ht="14.4" customHeight="1" x14ac:dyDescent="0.25">
      <c r="A96" s="24"/>
      <c r="B96" s="26" t="str">
        <f>IFERROR(VLOOKUP(A96,'Atama Puan'!$A$2:$E$122,2,FALSE),"")</f>
        <v/>
      </c>
      <c r="C96" s="25"/>
      <c r="D96" s="25"/>
      <c r="E96" s="28" t="str">
        <f>IFERROR(VLOOKUP(A96,'Atama Puan'!$A$2:$E$122,3,FALSE),"")</f>
        <v/>
      </c>
      <c r="F96" s="30" t="str">
        <f>IFERROR(VLOOKUP(A96,'Atama Puan'!$A$2:$E$122,4,FALSE),"")</f>
        <v/>
      </c>
      <c r="G96" s="27" t="str">
        <f>IF(A96="","",IFERROR(IF(F96="Yazar katsayısı",IF(IFERROR(VLOOKUP(A96,'Atama Puan'!$A$2:$E$122,5,FALSE),0)&gt;0,MIN(C96,VLOOKUP(A96,'Atama Puan'!$A$2:$E$122,5,FALSE)),C96)*E96*IF(D96&lt;=1,1,IF(D96=2,0.8,IF(D96=3,0.7,IF(D96=4,0.6,IF(D96=5,0.5,0.4))))),IF(F96="Kişi sayısına böl",IF(IFERROR(VLOOKUP(A96,'Atama Puan'!$A$2:$E$122,5,FALSE),0)&gt;0,MIN(C96,VLOOKUP(A96,'Atama Puan'!$A$2:$E$122,5,FALSE)),C96)*E96/IF(AND(D96&lt;&gt;"",D96&gt;0),D96,1),IF(IFERROR(VLOOKUP(A96,'Atama Puan'!$A$2:$E$122,5,FALSE),0)&gt;0,MIN(C96,VLOOKUP(A96,'Atama Puan'!$A$2:$E$122,5,FALSE)),C96)*E96)),0))</f>
        <v/>
      </c>
    </row>
    <row r="97" spans="1:7" ht="14.4" customHeight="1" x14ac:dyDescent="0.25">
      <c r="A97" s="24"/>
      <c r="B97" s="26" t="str">
        <f>IFERROR(VLOOKUP(A97,'Atama Puan'!$A$2:$E$122,2,FALSE),"")</f>
        <v/>
      </c>
      <c r="C97" s="25"/>
      <c r="D97" s="25"/>
      <c r="E97" s="28" t="str">
        <f>IFERROR(VLOOKUP(A97,'Atama Puan'!$A$2:$E$122,3,FALSE),"")</f>
        <v/>
      </c>
      <c r="F97" s="30" t="str">
        <f>IFERROR(VLOOKUP(A97,'Atama Puan'!$A$2:$E$122,4,FALSE),"")</f>
        <v/>
      </c>
      <c r="G97" s="27" t="str">
        <f>IF(A97="","",IFERROR(IF(F97="Yazar katsayısı",IF(IFERROR(VLOOKUP(A97,'Atama Puan'!$A$2:$E$122,5,FALSE),0)&gt;0,MIN(C97,VLOOKUP(A97,'Atama Puan'!$A$2:$E$122,5,FALSE)),C97)*E97*IF(D97&lt;=1,1,IF(D97=2,0.8,IF(D97=3,0.7,IF(D97=4,0.6,IF(D97=5,0.5,0.4))))),IF(F97="Kişi sayısına böl",IF(IFERROR(VLOOKUP(A97,'Atama Puan'!$A$2:$E$122,5,FALSE),0)&gt;0,MIN(C97,VLOOKUP(A97,'Atama Puan'!$A$2:$E$122,5,FALSE)),C97)*E97/IF(AND(D97&lt;&gt;"",D97&gt;0),D97,1),IF(IFERROR(VLOOKUP(A97,'Atama Puan'!$A$2:$E$122,5,FALSE),0)&gt;0,MIN(C97,VLOOKUP(A97,'Atama Puan'!$A$2:$E$122,5,FALSE)),C97)*E97)),0))</f>
        <v/>
      </c>
    </row>
    <row r="98" spans="1:7" ht="14.4" customHeight="1" x14ac:dyDescent="0.25">
      <c r="A98" s="24"/>
      <c r="B98" s="26" t="str">
        <f>IFERROR(VLOOKUP(A98,'Atama Puan'!$A$2:$E$122,2,FALSE),"")</f>
        <v/>
      </c>
      <c r="C98" s="25"/>
      <c r="D98" s="25"/>
      <c r="E98" s="28" t="str">
        <f>IFERROR(VLOOKUP(A98,'Atama Puan'!$A$2:$E$122,3,FALSE),"")</f>
        <v/>
      </c>
      <c r="F98" s="30" t="str">
        <f>IFERROR(VLOOKUP(A98,'Atama Puan'!$A$2:$E$122,4,FALSE),"")</f>
        <v/>
      </c>
      <c r="G98" s="27" t="str">
        <f>IF(A98="","",IFERROR(IF(F98="Yazar katsayısı",IF(IFERROR(VLOOKUP(A98,'Atama Puan'!$A$2:$E$122,5,FALSE),0)&gt;0,MIN(C98,VLOOKUP(A98,'Atama Puan'!$A$2:$E$122,5,FALSE)),C98)*E98*IF(D98&lt;=1,1,IF(D98=2,0.8,IF(D98=3,0.7,IF(D98=4,0.6,IF(D98=5,0.5,0.4))))),IF(F98="Kişi sayısına böl",IF(IFERROR(VLOOKUP(A98,'Atama Puan'!$A$2:$E$122,5,FALSE),0)&gt;0,MIN(C98,VLOOKUP(A98,'Atama Puan'!$A$2:$E$122,5,FALSE)),C98)*E98/IF(AND(D98&lt;&gt;"",D98&gt;0),D98,1),IF(IFERROR(VLOOKUP(A98,'Atama Puan'!$A$2:$E$122,5,FALSE),0)&gt;0,MIN(C98,VLOOKUP(A98,'Atama Puan'!$A$2:$E$122,5,FALSE)),C98)*E98)),0))</f>
        <v/>
      </c>
    </row>
    <row r="99" spans="1:7" ht="14.4" customHeight="1" x14ac:dyDescent="0.25">
      <c r="A99" s="24"/>
      <c r="B99" s="26" t="str">
        <f>IFERROR(VLOOKUP(A99,'Atama Puan'!$A$2:$E$122,2,FALSE),"")</f>
        <v/>
      </c>
      <c r="C99" s="25"/>
      <c r="D99" s="25"/>
      <c r="E99" s="28" t="str">
        <f>IFERROR(VLOOKUP(A99,'Atama Puan'!$A$2:$E$122,3,FALSE),"")</f>
        <v/>
      </c>
      <c r="F99" s="30" t="str">
        <f>IFERROR(VLOOKUP(A99,'Atama Puan'!$A$2:$E$122,4,FALSE),"")</f>
        <v/>
      </c>
      <c r="G99" s="27" t="str">
        <f>IF(A99="","",IFERROR(IF(F99="Yazar katsayısı",IF(IFERROR(VLOOKUP(A99,'Atama Puan'!$A$2:$E$122,5,FALSE),0)&gt;0,MIN(C99,VLOOKUP(A99,'Atama Puan'!$A$2:$E$122,5,FALSE)),C99)*E99*IF(D99&lt;=1,1,IF(D99=2,0.8,IF(D99=3,0.7,IF(D99=4,0.6,IF(D99=5,0.5,0.4))))),IF(F99="Kişi sayısına böl",IF(IFERROR(VLOOKUP(A99,'Atama Puan'!$A$2:$E$122,5,FALSE),0)&gt;0,MIN(C99,VLOOKUP(A99,'Atama Puan'!$A$2:$E$122,5,FALSE)),C99)*E99/IF(AND(D99&lt;&gt;"",D99&gt;0),D99,1),IF(IFERROR(VLOOKUP(A99,'Atama Puan'!$A$2:$E$122,5,FALSE),0)&gt;0,MIN(C99,VLOOKUP(A99,'Atama Puan'!$A$2:$E$122,5,FALSE)),C99)*E99)),0))</f>
        <v/>
      </c>
    </row>
    <row r="100" spans="1:7" ht="14.4" customHeight="1" x14ac:dyDescent="0.25">
      <c r="A100" s="24"/>
      <c r="B100" s="26" t="str">
        <f>IFERROR(VLOOKUP(A100,'Atama Puan'!$A$2:$E$122,2,FALSE),"")</f>
        <v/>
      </c>
      <c r="C100" s="25"/>
      <c r="D100" s="25"/>
      <c r="E100" s="28" t="str">
        <f>IFERROR(VLOOKUP(A100,'Atama Puan'!$A$2:$E$122,3,FALSE),"")</f>
        <v/>
      </c>
      <c r="F100" s="30" t="str">
        <f>IFERROR(VLOOKUP(A100,'Atama Puan'!$A$2:$E$122,4,FALSE),"")</f>
        <v/>
      </c>
      <c r="G100" s="27" t="str">
        <f>IF(A100="","",IFERROR(IF(F100="Yazar katsayısı",IF(IFERROR(VLOOKUP(A100,'Atama Puan'!$A$2:$E$122,5,FALSE),0)&gt;0,MIN(C100,VLOOKUP(A100,'Atama Puan'!$A$2:$E$122,5,FALSE)),C100)*E100*IF(D100&lt;=1,1,IF(D100=2,0.8,IF(D100=3,0.7,IF(D100=4,0.6,IF(D100=5,0.5,0.4))))),IF(F100="Kişi sayısına böl",IF(IFERROR(VLOOKUP(A100,'Atama Puan'!$A$2:$E$122,5,FALSE),0)&gt;0,MIN(C100,VLOOKUP(A100,'Atama Puan'!$A$2:$E$122,5,FALSE)),C100)*E100/IF(AND(D100&lt;&gt;"",D100&gt;0),D100,1),IF(IFERROR(VLOOKUP(A100,'Atama Puan'!$A$2:$E$122,5,FALSE),0)&gt;0,MIN(C100,VLOOKUP(A100,'Atama Puan'!$A$2:$E$122,5,FALSE)),C100)*E100)),0))</f>
        <v/>
      </c>
    </row>
    <row r="101" spans="1:7" ht="14.4" customHeight="1" x14ac:dyDescent="0.25">
      <c r="A101" s="24"/>
      <c r="B101" s="26" t="str">
        <f>IFERROR(VLOOKUP(A101,'Atama Puan'!$A$2:$E$122,2,FALSE),"")</f>
        <v/>
      </c>
      <c r="C101" s="25"/>
      <c r="D101" s="25"/>
      <c r="E101" s="28" t="str">
        <f>IFERROR(VLOOKUP(A101,'Atama Puan'!$A$2:$E$122,3,FALSE),"")</f>
        <v/>
      </c>
      <c r="F101" s="30" t="str">
        <f>IFERROR(VLOOKUP(A101,'Atama Puan'!$A$2:$E$122,4,FALSE),"")</f>
        <v/>
      </c>
      <c r="G101" s="27" t="str">
        <f>IF(A101="","",IFERROR(IF(F101="Yazar katsayısı",IF(IFERROR(VLOOKUP(A101,'Atama Puan'!$A$2:$E$122,5,FALSE),0)&gt;0,MIN(C101,VLOOKUP(A101,'Atama Puan'!$A$2:$E$122,5,FALSE)),C101)*E101*IF(D101&lt;=1,1,IF(D101=2,0.8,IF(D101=3,0.7,IF(D101=4,0.6,IF(D101=5,0.5,0.4))))),IF(F101="Kişi sayısına böl",IF(IFERROR(VLOOKUP(A101,'Atama Puan'!$A$2:$E$122,5,FALSE),0)&gt;0,MIN(C101,VLOOKUP(A101,'Atama Puan'!$A$2:$E$122,5,FALSE)),C101)*E101/IF(AND(D101&lt;&gt;"",D101&gt;0),D101,1),IF(IFERROR(VLOOKUP(A101,'Atama Puan'!$A$2:$E$122,5,FALSE),0)&gt;0,MIN(C101,VLOOKUP(A101,'Atama Puan'!$A$2:$E$122,5,FALSE)),C101)*E101)),0))</f>
        <v/>
      </c>
    </row>
    <row r="102" spans="1:7" ht="14.4" customHeight="1" x14ac:dyDescent="0.25">
      <c r="A102" s="24"/>
      <c r="B102" s="26" t="str">
        <f>IFERROR(VLOOKUP(A102,'Atama Puan'!$A$2:$E$122,2,FALSE),"")</f>
        <v/>
      </c>
      <c r="C102" s="25"/>
      <c r="D102" s="25"/>
      <c r="E102" s="28" t="str">
        <f>IFERROR(VLOOKUP(A102,'Atama Puan'!$A$2:$E$122,3,FALSE),"")</f>
        <v/>
      </c>
      <c r="F102" s="30" t="str">
        <f>IFERROR(VLOOKUP(A102,'Atama Puan'!$A$2:$E$122,4,FALSE),"")</f>
        <v/>
      </c>
      <c r="G102" s="27" t="str">
        <f>IF(A102="","",IFERROR(IF(F102="Yazar katsayısı",IF(IFERROR(VLOOKUP(A102,'Atama Puan'!$A$2:$E$122,5,FALSE),0)&gt;0,MIN(C102,VLOOKUP(A102,'Atama Puan'!$A$2:$E$122,5,FALSE)),C102)*E102*IF(D102&lt;=1,1,IF(D102=2,0.8,IF(D102=3,0.7,IF(D102=4,0.6,IF(D102=5,0.5,0.4))))),IF(F102="Kişi sayısına böl",IF(IFERROR(VLOOKUP(A102,'Atama Puan'!$A$2:$E$122,5,FALSE),0)&gt;0,MIN(C102,VLOOKUP(A102,'Atama Puan'!$A$2:$E$122,5,FALSE)),C102)*E102/IF(AND(D102&lt;&gt;"",D102&gt;0),D102,1),IF(IFERROR(VLOOKUP(A102,'Atama Puan'!$A$2:$E$122,5,FALSE),0)&gt;0,MIN(C102,VLOOKUP(A102,'Atama Puan'!$A$2:$E$122,5,FALSE)),C102)*E102)),0))</f>
        <v/>
      </c>
    </row>
    <row r="103" spans="1:7" ht="14.4" customHeight="1" x14ac:dyDescent="0.25">
      <c r="A103" s="24"/>
      <c r="B103" s="26" t="str">
        <f>IFERROR(VLOOKUP(A103,'Atama Puan'!$A$2:$E$122,2,FALSE),"")</f>
        <v/>
      </c>
      <c r="C103" s="25"/>
      <c r="D103" s="25"/>
      <c r="E103" s="28" t="str">
        <f>IFERROR(VLOOKUP(A103,'Atama Puan'!$A$2:$E$122,3,FALSE),"")</f>
        <v/>
      </c>
      <c r="F103" s="30" t="str">
        <f>IFERROR(VLOOKUP(A103,'Atama Puan'!$A$2:$E$122,4,FALSE),"")</f>
        <v/>
      </c>
      <c r="G103" s="27" t="str">
        <f>IF(A103="","",IFERROR(IF(F103="Yazar katsayısı",IF(IFERROR(VLOOKUP(A103,'Atama Puan'!$A$2:$E$122,5,FALSE),0)&gt;0,MIN(C103,VLOOKUP(A103,'Atama Puan'!$A$2:$E$122,5,FALSE)),C103)*E103*IF(D103&lt;=1,1,IF(D103=2,0.8,IF(D103=3,0.7,IF(D103=4,0.6,IF(D103=5,0.5,0.4))))),IF(F103="Kişi sayısına böl",IF(IFERROR(VLOOKUP(A103,'Atama Puan'!$A$2:$E$122,5,FALSE),0)&gt;0,MIN(C103,VLOOKUP(A103,'Atama Puan'!$A$2:$E$122,5,FALSE)),C103)*E103/IF(AND(D103&lt;&gt;"",D103&gt;0),D103,1),IF(IFERROR(VLOOKUP(A103,'Atama Puan'!$A$2:$E$122,5,FALSE),0)&gt;0,MIN(C103,VLOOKUP(A103,'Atama Puan'!$A$2:$E$122,5,FALSE)),C103)*E103)),0))</f>
        <v/>
      </c>
    </row>
    <row r="104" spans="1:7" ht="14.4" customHeight="1" x14ac:dyDescent="0.25">
      <c r="A104" s="24"/>
      <c r="B104" s="26" t="str">
        <f>IFERROR(VLOOKUP(A104,'Atama Puan'!$A$2:$E$122,2,FALSE),"")</f>
        <v/>
      </c>
      <c r="C104" s="25"/>
      <c r="D104" s="25"/>
      <c r="E104" s="28" t="str">
        <f>IFERROR(VLOOKUP(A104,'Atama Puan'!$A$2:$E$122,3,FALSE),"")</f>
        <v/>
      </c>
      <c r="F104" s="30" t="str">
        <f>IFERROR(VLOOKUP(A104,'Atama Puan'!$A$2:$E$122,4,FALSE),"")</f>
        <v/>
      </c>
      <c r="G104" s="27" t="str">
        <f>IF(A104="","",IFERROR(IF(F104="Yazar katsayısı",IF(IFERROR(VLOOKUP(A104,'Atama Puan'!$A$2:$E$122,5,FALSE),0)&gt;0,MIN(C104,VLOOKUP(A104,'Atama Puan'!$A$2:$E$122,5,FALSE)),C104)*E104*IF(D104&lt;=1,1,IF(D104=2,0.8,IF(D104=3,0.7,IF(D104=4,0.6,IF(D104=5,0.5,0.4))))),IF(F104="Kişi sayısına böl",IF(IFERROR(VLOOKUP(A104,'Atama Puan'!$A$2:$E$122,5,FALSE),0)&gt;0,MIN(C104,VLOOKUP(A104,'Atama Puan'!$A$2:$E$122,5,FALSE)),C104)*E104/IF(AND(D104&lt;&gt;"",D104&gt;0),D104,1),IF(IFERROR(VLOOKUP(A104,'Atama Puan'!$A$2:$E$122,5,FALSE),0)&gt;0,MIN(C104,VLOOKUP(A104,'Atama Puan'!$A$2:$E$122,5,FALSE)),C104)*E104)),0))</f>
        <v/>
      </c>
    </row>
    <row r="105" spans="1:7" ht="14.4" customHeight="1" x14ac:dyDescent="0.25">
      <c r="A105" s="24"/>
      <c r="B105" s="26" t="str">
        <f>IFERROR(VLOOKUP(A105,'Atama Puan'!$A$2:$E$122,2,FALSE),"")</f>
        <v/>
      </c>
      <c r="C105" s="25"/>
      <c r="D105" s="25"/>
      <c r="E105" s="28" t="str">
        <f>IFERROR(VLOOKUP(A105,'Atama Puan'!$A$2:$E$122,3,FALSE),"")</f>
        <v/>
      </c>
      <c r="F105" s="30" t="str">
        <f>IFERROR(VLOOKUP(A105,'Atama Puan'!$A$2:$E$122,4,FALSE),"")</f>
        <v/>
      </c>
      <c r="G105" s="27" t="str">
        <f>IF(A105="","",IFERROR(IF(F105="Yazar katsayısı",IF(IFERROR(VLOOKUP(A105,'Atama Puan'!$A$2:$E$122,5,FALSE),0)&gt;0,MIN(C105,VLOOKUP(A105,'Atama Puan'!$A$2:$E$122,5,FALSE)),C105)*E105*IF(D105&lt;=1,1,IF(D105=2,0.8,IF(D105=3,0.7,IF(D105=4,0.6,IF(D105=5,0.5,0.4))))),IF(F105="Kişi sayısına böl",IF(IFERROR(VLOOKUP(A105,'Atama Puan'!$A$2:$E$122,5,FALSE),0)&gt;0,MIN(C105,VLOOKUP(A105,'Atama Puan'!$A$2:$E$122,5,FALSE)),C105)*E105/IF(AND(D105&lt;&gt;"",D105&gt;0),D105,1),IF(IFERROR(VLOOKUP(A105,'Atama Puan'!$A$2:$E$122,5,FALSE),0)&gt;0,MIN(C105,VLOOKUP(A105,'Atama Puan'!$A$2:$E$122,5,FALSE)),C105)*E105)),0))</f>
        <v/>
      </c>
    </row>
    <row r="106" spans="1:7" ht="14.4" customHeight="1" x14ac:dyDescent="0.25">
      <c r="A106" s="24"/>
      <c r="B106" s="26" t="str">
        <f>IFERROR(VLOOKUP(A106,'Atama Puan'!$A$2:$E$122,2,FALSE),"")</f>
        <v/>
      </c>
      <c r="C106" s="25"/>
      <c r="D106" s="25"/>
      <c r="E106" s="28" t="str">
        <f>IFERROR(VLOOKUP(A106,'Atama Puan'!$A$2:$E$122,3,FALSE),"")</f>
        <v/>
      </c>
      <c r="F106" s="30" t="str">
        <f>IFERROR(VLOOKUP(A106,'Atama Puan'!$A$2:$E$122,4,FALSE),"")</f>
        <v/>
      </c>
      <c r="G106" s="27" t="str">
        <f>IF(A106="","",IFERROR(IF(F106="Yazar katsayısı",IF(IFERROR(VLOOKUP(A106,'Atama Puan'!$A$2:$E$122,5,FALSE),0)&gt;0,MIN(C106,VLOOKUP(A106,'Atama Puan'!$A$2:$E$122,5,FALSE)),C106)*E106*IF(D106&lt;=1,1,IF(D106=2,0.8,IF(D106=3,0.7,IF(D106=4,0.6,IF(D106=5,0.5,0.4))))),IF(F106="Kişi sayısına böl",IF(IFERROR(VLOOKUP(A106,'Atama Puan'!$A$2:$E$122,5,FALSE),0)&gt;0,MIN(C106,VLOOKUP(A106,'Atama Puan'!$A$2:$E$122,5,FALSE)),C106)*E106/IF(AND(D106&lt;&gt;"",D106&gt;0),D106,1),IF(IFERROR(VLOOKUP(A106,'Atama Puan'!$A$2:$E$122,5,FALSE),0)&gt;0,MIN(C106,VLOOKUP(A106,'Atama Puan'!$A$2:$E$122,5,FALSE)),C106)*E106)),0))</f>
        <v/>
      </c>
    </row>
    <row r="107" spans="1:7" ht="14.4" customHeight="1" x14ac:dyDescent="0.25">
      <c r="A107" s="24"/>
      <c r="B107" s="26" t="str">
        <f>IFERROR(VLOOKUP(A107,'Atama Puan'!$A$2:$E$122,2,FALSE),"")</f>
        <v/>
      </c>
      <c r="C107" s="25"/>
      <c r="D107" s="25"/>
      <c r="E107" s="28" t="str">
        <f>IFERROR(VLOOKUP(A107,'Atama Puan'!$A$2:$E$122,3,FALSE),"")</f>
        <v/>
      </c>
      <c r="F107" s="30" t="str">
        <f>IFERROR(VLOOKUP(A107,'Atama Puan'!$A$2:$E$122,4,FALSE),"")</f>
        <v/>
      </c>
      <c r="G107" s="27" t="str">
        <f>IF(A107="","",IFERROR(IF(F107="Yazar katsayısı",IF(IFERROR(VLOOKUP(A107,'Atama Puan'!$A$2:$E$122,5,FALSE),0)&gt;0,MIN(C107,VLOOKUP(A107,'Atama Puan'!$A$2:$E$122,5,FALSE)),C107)*E107*IF(D107&lt;=1,1,IF(D107=2,0.8,IF(D107=3,0.7,IF(D107=4,0.6,IF(D107=5,0.5,0.4))))),IF(F107="Kişi sayısına böl",IF(IFERROR(VLOOKUP(A107,'Atama Puan'!$A$2:$E$122,5,FALSE),0)&gt;0,MIN(C107,VLOOKUP(A107,'Atama Puan'!$A$2:$E$122,5,FALSE)),C107)*E107/IF(AND(D107&lt;&gt;"",D107&gt;0),D107,1),IF(IFERROR(VLOOKUP(A107,'Atama Puan'!$A$2:$E$122,5,FALSE),0)&gt;0,MIN(C107,VLOOKUP(A107,'Atama Puan'!$A$2:$E$122,5,FALSE)),C107)*E107)),0))</f>
        <v/>
      </c>
    </row>
    <row r="108" spans="1:7" ht="14.4" customHeight="1" x14ac:dyDescent="0.25">
      <c r="A108" s="24"/>
      <c r="B108" s="26" t="str">
        <f>IFERROR(VLOOKUP(A108,'Atama Puan'!$A$2:$E$122,2,FALSE),"")</f>
        <v/>
      </c>
      <c r="C108" s="25"/>
      <c r="D108" s="25"/>
      <c r="E108" s="28" t="str">
        <f>IFERROR(VLOOKUP(A108,'Atama Puan'!$A$2:$E$122,3,FALSE),"")</f>
        <v/>
      </c>
      <c r="F108" s="30" t="str">
        <f>IFERROR(VLOOKUP(A108,'Atama Puan'!$A$2:$E$122,4,FALSE),"")</f>
        <v/>
      </c>
      <c r="G108" s="27" t="str">
        <f>IF(A108="","",IFERROR(IF(F108="Yazar katsayısı",IF(IFERROR(VLOOKUP(A108,'Atama Puan'!$A$2:$E$122,5,FALSE),0)&gt;0,MIN(C108,VLOOKUP(A108,'Atama Puan'!$A$2:$E$122,5,FALSE)),C108)*E108*IF(D108&lt;=1,1,IF(D108=2,0.8,IF(D108=3,0.7,IF(D108=4,0.6,IF(D108=5,0.5,0.4))))),IF(F108="Kişi sayısına böl",IF(IFERROR(VLOOKUP(A108,'Atama Puan'!$A$2:$E$122,5,FALSE),0)&gt;0,MIN(C108,VLOOKUP(A108,'Atama Puan'!$A$2:$E$122,5,FALSE)),C108)*E108/IF(AND(D108&lt;&gt;"",D108&gt;0),D108,1),IF(IFERROR(VLOOKUP(A108,'Atama Puan'!$A$2:$E$122,5,FALSE),0)&gt;0,MIN(C108,VLOOKUP(A108,'Atama Puan'!$A$2:$E$122,5,FALSE)),C108)*E108)),0))</f>
        <v/>
      </c>
    </row>
    <row r="109" spans="1:7" ht="14.4" customHeight="1" x14ac:dyDescent="0.25">
      <c r="A109" s="24"/>
      <c r="B109" s="26" t="str">
        <f>IFERROR(VLOOKUP(A109,'Atama Puan'!$A$2:$E$122,2,FALSE),"")</f>
        <v/>
      </c>
      <c r="C109" s="25"/>
      <c r="D109" s="25"/>
      <c r="E109" s="28" t="str">
        <f>IFERROR(VLOOKUP(A109,'Atama Puan'!$A$2:$E$122,3,FALSE),"")</f>
        <v/>
      </c>
      <c r="F109" s="30" t="str">
        <f>IFERROR(VLOOKUP(A109,'Atama Puan'!$A$2:$E$122,4,FALSE),"")</f>
        <v/>
      </c>
      <c r="G109" s="27" t="str">
        <f>IF(A109="","",IFERROR(IF(F109="Yazar katsayısı",IF(IFERROR(VLOOKUP(A109,'Atama Puan'!$A$2:$E$122,5,FALSE),0)&gt;0,MIN(C109,VLOOKUP(A109,'Atama Puan'!$A$2:$E$122,5,FALSE)),C109)*E109*IF(D109&lt;=1,1,IF(D109=2,0.8,IF(D109=3,0.7,IF(D109=4,0.6,IF(D109=5,0.5,0.4))))),IF(F109="Kişi sayısına böl",IF(IFERROR(VLOOKUP(A109,'Atama Puan'!$A$2:$E$122,5,FALSE),0)&gt;0,MIN(C109,VLOOKUP(A109,'Atama Puan'!$A$2:$E$122,5,FALSE)),C109)*E109/IF(AND(D109&lt;&gt;"",D109&gt;0),D109,1),IF(IFERROR(VLOOKUP(A109,'Atama Puan'!$A$2:$E$122,5,FALSE),0)&gt;0,MIN(C109,VLOOKUP(A109,'Atama Puan'!$A$2:$E$122,5,FALSE)),C109)*E109)),0))</f>
        <v/>
      </c>
    </row>
    <row r="110" spans="1:7" ht="14.4" customHeight="1" x14ac:dyDescent="0.25">
      <c r="A110" s="24"/>
      <c r="B110" s="26" t="str">
        <f>IFERROR(VLOOKUP(A110,'Atama Puan'!$A$2:$E$122,2,FALSE),"")</f>
        <v/>
      </c>
      <c r="C110" s="25"/>
      <c r="D110" s="25"/>
      <c r="E110" s="28" t="str">
        <f>IFERROR(VLOOKUP(A110,'Atama Puan'!$A$2:$E$122,3,FALSE),"")</f>
        <v/>
      </c>
      <c r="F110" s="30" t="str">
        <f>IFERROR(VLOOKUP(A110,'Atama Puan'!$A$2:$E$122,4,FALSE),"")</f>
        <v/>
      </c>
      <c r="G110" s="27" t="str">
        <f>IF(A110="","",IFERROR(IF(F110="Yazar katsayısı",IF(IFERROR(VLOOKUP(A110,'Atama Puan'!$A$2:$E$122,5,FALSE),0)&gt;0,MIN(C110,VLOOKUP(A110,'Atama Puan'!$A$2:$E$122,5,FALSE)),C110)*E110*IF(D110&lt;=1,1,IF(D110=2,0.8,IF(D110=3,0.7,IF(D110=4,0.6,IF(D110=5,0.5,0.4))))),IF(F110="Kişi sayısına böl",IF(IFERROR(VLOOKUP(A110,'Atama Puan'!$A$2:$E$122,5,FALSE),0)&gt;0,MIN(C110,VLOOKUP(A110,'Atama Puan'!$A$2:$E$122,5,FALSE)),C110)*E110/IF(AND(D110&lt;&gt;"",D110&gt;0),D110,1),IF(IFERROR(VLOOKUP(A110,'Atama Puan'!$A$2:$E$122,5,FALSE),0)&gt;0,MIN(C110,VLOOKUP(A110,'Atama Puan'!$A$2:$E$122,5,FALSE)),C110)*E110)),0))</f>
        <v/>
      </c>
    </row>
    <row r="111" spans="1:7" ht="14.4" customHeight="1" x14ac:dyDescent="0.25">
      <c r="A111" s="24"/>
      <c r="B111" s="26" t="str">
        <f>IFERROR(VLOOKUP(A111,'Atama Puan'!$A$2:$E$122,2,FALSE),"")</f>
        <v/>
      </c>
      <c r="C111" s="25"/>
      <c r="D111" s="25"/>
      <c r="E111" s="28" t="str">
        <f>IFERROR(VLOOKUP(A111,'Atama Puan'!$A$2:$E$122,3,FALSE),"")</f>
        <v/>
      </c>
      <c r="F111" s="30" t="str">
        <f>IFERROR(VLOOKUP(A111,'Atama Puan'!$A$2:$E$122,4,FALSE),"")</f>
        <v/>
      </c>
      <c r="G111" s="27" t="str">
        <f>IF(A111="","",IFERROR(IF(F111="Yazar katsayısı",IF(IFERROR(VLOOKUP(A111,'Atama Puan'!$A$2:$E$122,5,FALSE),0)&gt;0,MIN(C111,VLOOKUP(A111,'Atama Puan'!$A$2:$E$122,5,FALSE)),C111)*E111*IF(D111&lt;=1,1,IF(D111=2,0.8,IF(D111=3,0.7,IF(D111=4,0.6,IF(D111=5,0.5,0.4))))),IF(F111="Kişi sayısına böl",IF(IFERROR(VLOOKUP(A111,'Atama Puan'!$A$2:$E$122,5,FALSE),0)&gt;0,MIN(C111,VLOOKUP(A111,'Atama Puan'!$A$2:$E$122,5,FALSE)),C111)*E111/IF(AND(D111&lt;&gt;"",D111&gt;0),D111,1),IF(IFERROR(VLOOKUP(A111,'Atama Puan'!$A$2:$E$122,5,FALSE),0)&gt;0,MIN(C111,VLOOKUP(A111,'Atama Puan'!$A$2:$E$122,5,FALSE)),C111)*E111)),0))</f>
        <v/>
      </c>
    </row>
    <row r="112" spans="1:7" ht="14.4" customHeight="1" x14ac:dyDescent="0.25">
      <c r="A112" s="24"/>
      <c r="B112" s="26" t="str">
        <f>IFERROR(VLOOKUP(A112,'Atama Puan'!$A$2:$E$122,2,FALSE),"")</f>
        <v/>
      </c>
      <c r="C112" s="25"/>
      <c r="D112" s="25"/>
      <c r="E112" s="28" t="str">
        <f>IFERROR(VLOOKUP(A112,'Atama Puan'!$A$2:$E$122,3,FALSE),"")</f>
        <v/>
      </c>
      <c r="F112" s="30" t="str">
        <f>IFERROR(VLOOKUP(A112,'Atama Puan'!$A$2:$E$122,4,FALSE),"")</f>
        <v/>
      </c>
      <c r="G112" s="27" t="str">
        <f>IF(A112="","",IFERROR(IF(F112="Yazar katsayısı",IF(IFERROR(VLOOKUP(A112,'Atama Puan'!$A$2:$E$122,5,FALSE),0)&gt;0,MIN(C112,VLOOKUP(A112,'Atama Puan'!$A$2:$E$122,5,FALSE)),C112)*E112*IF(D112&lt;=1,1,IF(D112=2,0.8,IF(D112=3,0.7,IF(D112=4,0.6,IF(D112=5,0.5,0.4))))),IF(F112="Kişi sayısına böl",IF(IFERROR(VLOOKUP(A112,'Atama Puan'!$A$2:$E$122,5,FALSE),0)&gt;0,MIN(C112,VLOOKUP(A112,'Atama Puan'!$A$2:$E$122,5,FALSE)),C112)*E112/IF(AND(D112&lt;&gt;"",D112&gt;0),D112,1),IF(IFERROR(VLOOKUP(A112,'Atama Puan'!$A$2:$E$122,5,FALSE),0)&gt;0,MIN(C112,VLOOKUP(A112,'Atama Puan'!$A$2:$E$122,5,FALSE)),C112)*E112)),0))</f>
        <v/>
      </c>
    </row>
    <row r="113" spans="1:7" ht="14.4" customHeight="1" x14ac:dyDescent="0.25">
      <c r="A113" s="24"/>
      <c r="B113" s="26" t="str">
        <f>IFERROR(VLOOKUP(A113,'Atama Puan'!$A$2:$E$122,2,FALSE),"")</f>
        <v/>
      </c>
      <c r="C113" s="25"/>
      <c r="D113" s="25"/>
      <c r="E113" s="28" t="str">
        <f>IFERROR(VLOOKUP(A113,'Atama Puan'!$A$2:$E$122,3,FALSE),"")</f>
        <v/>
      </c>
      <c r="F113" s="30" t="str">
        <f>IFERROR(VLOOKUP(A113,'Atama Puan'!$A$2:$E$122,4,FALSE),"")</f>
        <v/>
      </c>
      <c r="G113" s="27" t="str">
        <f>IF(A113="","",IFERROR(IF(F113="Yazar katsayısı",IF(IFERROR(VLOOKUP(A113,'Atama Puan'!$A$2:$E$122,5,FALSE),0)&gt;0,MIN(C113,VLOOKUP(A113,'Atama Puan'!$A$2:$E$122,5,FALSE)),C113)*E113*IF(D113&lt;=1,1,IF(D113=2,0.8,IF(D113=3,0.7,IF(D113=4,0.6,IF(D113=5,0.5,0.4))))),IF(F113="Kişi sayısına böl",IF(IFERROR(VLOOKUP(A113,'Atama Puan'!$A$2:$E$122,5,FALSE),0)&gt;0,MIN(C113,VLOOKUP(A113,'Atama Puan'!$A$2:$E$122,5,FALSE)),C113)*E113/IF(AND(D113&lt;&gt;"",D113&gt;0),D113,1),IF(IFERROR(VLOOKUP(A113,'Atama Puan'!$A$2:$E$122,5,FALSE),0)&gt;0,MIN(C113,VLOOKUP(A113,'Atama Puan'!$A$2:$E$122,5,FALSE)),C113)*E113)),0))</f>
        <v/>
      </c>
    </row>
    <row r="114" spans="1:7" ht="14.4" customHeight="1" x14ac:dyDescent="0.25">
      <c r="A114" s="24"/>
      <c r="B114" s="26" t="str">
        <f>IFERROR(VLOOKUP(A114,'Atama Puan'!$A$2:$E$122,2,FALSE),"")</f>
        <v/>
      </c>
      <c r="C114" s="25"/>
      <c r="D114" s="25"/>
      <c r="E114" s="28" t="str">
        <f>IFERROR(VLOOKUP(A114,'Atama Puan'!$A$2:$E$122,3,FALSE),"")</f>
        <v/>
      </c>
      <c r="F114" s="30" t="str">
        <f>IFERROR(VLOOKUP(A114,'Atama Puan'!$A$2:$E$122,4,FALSE),"")</f>
        <v/>
      </c>
      <c r="G114" s="27" t="str">
        <f>IF(A114="","",IFERROR(IF(F114="Yazar katsayısı",IF(IFERROR(VLOOKUP(A114,'Atama Puan'!$A$2:$E$122,5,FALSE),0)&gt;0,MIN(C114,VLOOKUP(A114,'Atama Puan'!$A$2:$E$122,5,FALSE)),C114)*E114*IF(D114&lt;=1,1,IF(D114=2,0.8,IF(D114=3,0.7,IF(D114=4,0.6,IF(D114=5,0.5,0.4))))),IF(F114="Kişi sayısına böl",IF(IFERROR(VLOOKUP(A114,'Atama Puan'!$A$2:$E$122,5,FALSE),0)&gt;0,MIN(C114,VLOOKUP(A114,'Atama Puan'!$A$2:$E$122,5,FALSE)),C114)*E114/IF(AND(D114&lt;&gt;"",D114&gt;0),D114,1),IF(IFERROR(VLOOKUP(A114,'Atama Puan'!$A$2:$E$122,5,FALSE),0)&gt;0,MIN(C114,VLOOKUP(A114,'Atama Puan'!$A$2:$E$122,5,FALSE)),C114)*E114)),0))</f>
        <v/>
      </c>
    </row>
    <row r="115" spans="1:7" ht="14.4" customHeight="1" x14ac:dyDescent="0.25">
      <c r="A115" s="24"/>
      <c r="B115" s="26" t="str">
        <f>IFERROR(VLOOKUP(A115,'Atama Puan'!$A$2:$E$122,2,FALSE),"")</f>
        <v/>
      </c>
      <c r="C115" s="25"/>
      <c r="D115" s="25"/>
      <c r="E115" s="28" t="str">
        <f>IFERROR(VLOOKUP(A115,'Atama Puan'!$A$2:$E$122,3,FALSE),"")</f>
        <v/>
      </c>
      <c r="F115" s="30" t="str">
        <f>IFERROR(VLOOKUP(A115,'Atama Puan'!$A$2:$E$122,4,FALSE),"")</f>
        <v/>
      </c>
      <c r="G115" s="27" t="str">
        <f>IF(A115="","",IFERROR(IF(F115="Yazar katsayısı",IF(IFERROR(VLOOKUP(A115,'Atama Puan'!$A$2:$E$122,5,FALSE),0)&gt;0,MIN(C115,VLOOKUP(A115,'Atama Puan'!$A$2:$E$122,5,FALSE)),C115)*E115*IF(D115&lt;=1,1,IF(D115=2,0.8,IF(D115=3,0.7,IF(D115=4,0.6,IF(D115=5,0.5,0.4))))),IF(F115="Kişi sayısına böl",IF(IFERROR(VLOOKUP(A115,'Atama Puan'!$A$2:$E$122,5,FALSE),0)&gt;0,MIN(C115,VLOOKUP(A115,'Atama Puan'!$A$2:$E$122,5,FALSE)),C115)*E115/IF(AND(D115&lt;&gt;"",D115&gt;0),D115,1),IF(IFERROR(VLOOKUP(A115,'Atama Puan'!$A$2:$E$122,5,FALSE),0)&gt;0,MIN(C115,VLOOKUP(A115,'Atama Puan'!$A$2:$E$122,5,FALSE)),C115)*E115)),0))</f>
        <v/>
      </c>
    </row>
    <row r="116" spans="1:7" ht="14.4" customHeight="1" x14ac:dyDescent="0.25">
      <c r="A116" s="24"/>
      <c r="B116" s="26" t="str">
        <f>IFERROR(VLOOKUP(A116,'Atama Puan'!$A$2:$E$122,2,FALSE),"")</f>
        <v/>
      </c>
      <c r="C116" s="25"/>
      <c r="D116" s="25"/>
      <c r="E116" s="28" t="str">
        <f>IFERROR(VLOOKUP(A116,'Atama Puan'!$A$2:$E$122,3,FALSE),"")</f>
        <v/>
      </c>
      <c r="F116" s="30" t="str">
        <f>IFERROR(VLOOKUP(A116,'Atama Puan'!$A$2:$E$122,4,FALSE),"")</f>
        <v/>
      </c>
      <c r="G116" s="27" t="str">
        <f>IF(A116="","",IFERROR(IF(F116="Yazar katsayısı",IF(IFERROR(VLOOKUP(A116,'Atama Puan'!$A$2:$E$122,5,FALSE),0)&gt;0,MIN(C116,VLOOKUP(A116,'Atama Puan'!$A$2:$E$122,5,FALSE)),C116)*E116*IF(D116&lt;=1,1,IF(D116=2,0.8,IF(D116=3,0.7,IF(D116=4,0.6,IF(D116=5,0.5,0.4))))),IF(F116="Kişi sayısına böl",IF(IFERROR(VLOOKUP(A116,'Atama Puan'!$A$2:$E$122,5,FALSE),0)&gt;0,MIN(C116,VLOOKUP(A116,'Atama Puan'!$A$2:$E$122,5,FALSE)),C116)*E116/IF(AND(D116&lt;&gt;"",D116&gt;0),D116,1),IF(IFERROR(VLOOKUP(A116,'Atama Puan'!$A$2:$E$122,5,FALSE),0)&gt;0,MIN(C116,VLOOKUP(A116,'Atama Puan'!$A$2:$E$122,5,FALSE)),C116)*E116)),0))</f>
        <v/>
      </c>
    </row>
    <row r="117" spans="1:7" ht="14.4" customHeight="1" x14ac:dyDescent="0.25">
      <c r="A117" s="24"/>
      <c r="B117" s="26" t="str">
        <f>IFERROR(VLOOKUP(A117,'Atama Puan'!$A$2:$E$122,2,FALSE),"")</f>
        <v/>
      </c>
      <c r="C117" s="25"/>
      <c r="D117" s="25"/>
      <c r="E117" s="28" t="str">
        <f>IFERROR(VLOOKUP(A117,'Atama Puan'!$A$2:$E$122,3,FALSE),"")</f>
        <v/>
      </c>
      <c r="F117" s="30" t="str">
        <f>IFERROR(VLOOKUP(A117,'Atama Puan'!$A$2:$E$122,4,FALSE),"")</f>
        <v/>
      </c>
      <c r="G117" s="27" t="str">
        <f>IF(A117="","",IFERROR(IF(F117="Yazar katsayısı",IF(IFERROR(VLOOKUP(A117,'Atama Puan'!$A$2:$E$122,5,FALSE),0)&gt;0,MIN(C117,VLOOKUP(A117,'Atama Puan'!$A$2:$E$122,5,FALSE)),C117)*E117*IF(D117&lt;=1,1,IF(D117=2,0.8,IF(D117=3,0.7,IF(D117=4,0.6,IF(D117=5,0.5,0.4))))),IF(F117="Kişi sayısına böl",IF(IFERROR(VLOOKUP(A117,'Atama Puan'!$A$2:$E$122,5,FALSE),0)&gt;0,MIN(C117,VLOOKUP(A117,'Atama Puan'!$A$2:$E$122,5,FALSE)),C117)*E117/IF(AND(D117&lt;&gt;"",D117&gt;0),D117,1),IF(IFERROR(VLOOKUP(A117,'Atama Puan'!$A$2:$E$122,5,FALSE),0)&gt;0,MIN(C117,VLOOKUP(A117,'Atama Puan'!$A$2:$E$122,5,FALSE)),C117)*E117)),0))</f>
        <v/>
      </c>
    </row>
    <row r="118" spans="1:7" ht="14.4" customHeight="1" x14ac:dyDescent="0.25">
      <c r="A118" s="24"/>
      <c r="B118" s="26" t="str">
        <f>IFERROR(VLOOKUP(A118,'Atama Puan'!$A$2:$E$122,2,FALSE),"")</f>
        <v/>
      </c>
      <c r="C118" s="25"/>
      <c r="D118" s="25"/>
      <c r="E118" s="28" t="str">
        <f>IFERROR(VLOOKUP(A118,'Atama Puan'!$A$2:$E$122,3,FALSE),"")</f>
        <v/>
      </c>
      <c r="F118" s="30" t="str">
        <f>IFERROR(VLOOKUP(A118,'Atama Puan'!$A$2:$E$122,4,FALSE),"")</f>
        <v/>
      </c>
      <c r="G118" s="27" t="str">
        <f>IF(A118="","",IFERROR(IF(F118="Yazar katsayısı",IF(IFERROR(VLOOKUP(A118,'Atama Puan'!$A$2:$E$122,5,FALSE),0)&gt;0,MIN(C118,VLOOKUP(A118,'Atama Puan'!$A$2:$E$122,5,FALSE)),C118)*E118*IF(D118&lt;=1,1,IF(D118=2,0.8,IF(D118=3,0.7,IF(D118=4,0.6,IF(D118=5,0.5,0.4))))),IF(F118="Kişi sayısına böl",IF(IFERROR(VLOOKUP(A118,'Atama Puan'!$A$2:$E$122,5,FALSE),0)&gt;0,MIN(C118,VLOOKUP(A118,'Atama Puan'!$A$2:$E$122,5,FALSE)),C118)*E118/IF(AND(D118&lt;&gt;"",D118&gt;0),D118,1),IF(IFERROR(VLOOKUP(A118,'Atama Puan'!$A$2:$E$122,5,FALSE),0)&gt;0,MIN(C118,VLOOKUP(A118,'Atama Puan'!$A$2:$E$122,5,FALSE)),C118)*E118)),0))</f>
        <v/>
      </c>
    </row>
    <row r="119" spans="1:7" ht="14.4" customHeight="1" x14ac:dyDescent="0.25">
      <c r="A119" s="24"/>
      <c r="B119" s="26" t="str">
        <f>IFERROR(VLOOKUP(A119,'Atama Puan'!$A$2:$E$122,2,FALSE),"")</f>
        <v/>
      </c>
      <c r="C119" s="25"/>
      <c r="D119" s="25"/>
      <c r="E119" s="28" t="str">
        <f>IFERROR(VLOOKUP(A119,'Atama Puan'!$A$2:$E$122,3,FALSE),"")</f>
        <v/>
      </c>
      <c r="F119" s="30" t="str">
        <f>IFERROR(VLOOKUP(A119,'Atama Puan'!$A$2:$E$122,4,FALSE),"")</f>
        <v/>
      </c>
      <c r="G119" s="27" t="str">
        <f>IF(A119="","",IFERROR(IF(F119="Yazar katsayısı",IF(IFERROR(VLOOKUP(A119,'Atama Puan'!$A$2:$E$122,5,FALSE),0)&gt;0,MIN(C119,VLOOKUP(A119,'Atama Puan'!$A$2:$E$122,5,FALSE)),C119)*E119*IF(D119&lt;=1,1,IF(D119=2,0.8,IF(D119=3,0.7,IF(D119=4,0.6,IF(D119=5,0.5,0.4))))),IF(F119="Kişi sayısına böl",IF(IFERROR(VLOOKUP(A119,'Atama Puan'!$A$2:$E$122,5,FALSE),0)&gt;0,MIN(C119,VLOOKUP(A119,'Atama Puan'!$A$2:$E$122,5,FALSE)),C119)*E119/IF(AND(D119&lt;&gt;"",D119&gt;0),D119,1),IF(IFERROR(VLOOKUP(A119,'Atama Puan'!$A$2:$E$122,5,FALSE),0)&gt;0,MIN(C119,VLOOKUP(A119,'Atama Puan'!$A$2:$E$122,5,FALSE)),C119)*E119)),0))</f>
        <v/>
      </c>
    </row>
    <row r="120" spans="1:7" ht="14.4" customHeight="1" x14ac:dyDescent="0.25">
      <c r="A120" s="24"/>
      <c r="B120" s="26" t="str">
        <f>IFERROR(VLOOKUP(A120,'Atama Puan'!$A$2:$E$122,2,FALSE),"")</f>
        <v/>
      </c>
      <c r="C120" s="25"/>
      <c r="D120" s="25"/>
      <c r="E120" s="28" t="str">
        <f>IFERROR(VLOOKUP(A120,'Atama Puan'!$A$2:$E$122,3,FALSE),"")</f>
        <v/>
      </c>
      <c r="F120" s="30" t="str">
        <f>IFERROR(VLOOKUP(A120,'Atama Puan'!$A$2:$E$122,4,FALSE),"")</f>
        <v/>
      </c>
      <c r="G120" s="27" t="str">
        <f>IF(A120="","",IFERROR(IF(F120="Yazar katsayısı",IF(IFERROR(VLOOKUP(A120,'Atama Puan'!$A$2:$E$122,5,FALSE),0)&gt;0,MIN(C120,VLOOKUP(A120,'Atama Puan'!$A$2:$E$122,5,FALSE)),C120)*E120*IF(D120&lt;=1,1,IF(D120=2,0.8,IF(D120=3,0.7,IF(D120=4,0.6,IF(D120=5,0.5,0.4))))),IF(F120="Kişi sayısına böl",IF(IFERROR(VLOOKUP(A120,'Atama Puan'!$A$2:$E$122,5,FALSE),0)&gt;0,MIN(C120,VLOOKUP(A120,'Atama Puan'!$A$2:$E$122,5,FALSE)),C120)*E120/IF(AND(D120&lt;&gt;"",D120&gt;0),D120,1),IF(IFERROR(VLOOKUP(A120,'Atama Puan'!$A$2:$E$122,5,FALSE),0)&gt;0,MIN(C120,VLOOKUP(A120,'Atama Puan'!$A$2:$E$122,5,FALSE)),C120)*E120)),0))</f>
        <v/>
      </c>
    </row>
    <row r="121" spans="1:7" ht="14.4" customHeight="1" x14ac:dyDescent="0.25">
      <c r="A121" s="24"/>
      <c r="B121" s="26" t="str">
        <f>IFERROR(VLOOKUP(A121,'Atama Puan'!$A$2:$E$122,2,FALSE),"")</f>
        <v/>
      </c>
      <c r="C121" s="25"/>
      <c r="D121" s="25"/>
      <c r="E121" s="28" t="str">
        <f>IFERROR(VLOOKUP(A121,'Atama Puan'!$A$2:$E$122,3,FALSE),"")</f>
        <v/>
      </c>
      <c r="F121" s="30" t="str">
        <f>IFERROR(VLOOKUP(A121,'Atama Puan'!$A$2:$E$122,4,FALSE),"")</f>
        <v/>
      </c>
      <c r="G121" s="27" t="str">
        <f>IF(A121="","",IFERROR(IF(F121="Yazar katsayısı",IF(IFERROR(VLOOKUP(A121,'Atama Puan'!$A$2:$E$122,5,FALSE),0)&gt;0,MIN(C121,VLOOKUP(A121,'Atama Puan'!$A$2:$E$122,5,FALSE)),C121)*E121*IF(D121&lt;=1,1,IF(D121=2,0.8,IF(D121=3,0.7,IF(D121=4,0.6,IF(D121=5,0.5,0.4))))),IF(F121="Kişi sayısına böl",IF(IFERROR(VLOOKUP(A121,'Atama Puan'!$A$2:$E$122,5,FALSE),0)&gt;0,MIN(C121,VLOOKUP(A121,'Atama Puan'!$A$2:$E$122,5,FALSE)),C121)*E121/IF(AND(D121&lt;&gt;"",D121&gt;0),D121,1),IF(IFERROR(VLOOKUP(A121,'Atama Puan'!$A$2:$E$122,5,FALSE),0)&gt;0,MIN(C121,VLOOKUP(A121,'Atama Puan'!$A$2:$E$122,5,FALSE)),C121)*E121)),0))</f>
        <v/>
      </c>
    </row>
    <row r="122" spans="1:7" ht="14.4" customHeight="1" x14ac:dyDescent="0.25">
      <c r="A122" s="24"/>
      <c r="B122" s="26" t="str">
        <f>IFERROR(VLOOKUP(A122,'Atama Puan'!$A$2:$E$122,2,FALSE),"")</f>
        <v/>
      </c>
      <c r="C122" s="25"/>
      <c r="D122" s="25"/>
      <c r="E122" s="28" t="str">
        <f>IFERROR(VLOOKUP(A122,'Atama Puan'!$A$2:$E$122,3,FALSE),"")</f>
        <v/>
      </c>
      <c r="F122" s="30" t="str">
        <f>IFERROR(VLOOKUP(A122,'Atama Puan'!$A$2:$E$122,4,FALSE),"")</f>
        <v/>
      </c>
      <c r="G122" s="27" t="str">
        <f>IF(A122="","",IFERROR(IF(F122="Yazar katsayısı",IF(IFERROR(VLOOKUP(A122,'Atama Puan'!$A$2:$E$122,5,FALSE),0)&gt;0,MIN(C122,VLOOKUP(A122,'Atama Puan'!$A$2:$E$122,5,FALSE)),C122)*E122*IF(D122&lt;=1,1,IF(D122=2,0.8,IF(D122=3,0.7,IF(D122=4,0.6,IF(D122=5,0.5,0.4))))),IF(F122="Kişi sayısına böl",IF(IFERROR(VLOOKUP(A122,'Atama Puan'!$A$2:$E$122,5,FALSE),0)&gt;0,MIN(C122,VLOOKUP(A122,'Atama Puan'!$A$2:$E$122,5,FALSE)),C122)*E122/IF(AND(D122&lt;&gt;"",D122&gt;0),D122,1),IF(IFERROR(VLOOKUP(A122,'Atama Puan'!$A$2:$E$122,5,FALSE),0)&gt;0,MIN(C122,VLOOKUP(A122,'Atama Puan'!$A$2:$E$122,5,FALSE)),C122)*E122)),0))</f>
        <v/>
      </c>
    </row>
    <row r="123" spans="1:7" ht="14.4" customHeight="1" x14ac:dyDescent="0.25">
      <c r="A123" s="24"/>
      <c r="B123" s="26" t="str">
        <f>IFERROR(VLOOKUP(A123,'Atama Puan'!$A$2:$E$122,2,FALSE),"")</f>
        <v/>
      </c>
      <c r="C123" s="25"/>
      <c r="D123" s="25"/>
      <c r="E123" s="28" t="str">
        <f>IFERROR(VLOOKUP(A123,'Atama Puan'!$A$2:$E$122,3,FALSE),"")</f>
        <v/>
      </c>
      <c r="F123" s="30" t="str">
        <f>IFERROR(VLOOKUP(A123,'Atama Puan'!$A$2:$E$122,4,FALSE),"")</f>
        <v/>
      </c>
      <c r="G123" s="27" t="str">
        <f>IF(A123="","",IFERROR(IF(F123="Yazar katsayısı",IF(IFERROR(VLOOKUP(A123,'Atama Puan'!$A$2:$E$122,5,FALSE),0)&gt;0,MIN(C123,VLOOKUP(A123,'Atama Puan'!$A$2:$E$122,5,FALSE)),C123)*E123*IF(D123&lt;=1,1,IF(D123=2,0.8,IF(D123=3,0.7,IF(D123=4,0.6,IF(D123=5,0.5,0.4))))),IF(F123="Kişi sayısına böl",IF(IFERROR(VLOOKUP(A123,'Atama Puan'!$A$2:$E$122,5,FALSE),0)&gt;0,MIN(C123,VLOOKUP(A123,'Atama Puan'!$A$2:$E$122,5,FALSE)),C123)*E123/IF(AND(D123&lt;&gt;"",D123&gt;0),D123,1),IF(IFERROR(VLOOKUP(A123,'Atama Puan'!$A$2:$E$122,5,FALSE),0)&gt;0,MIN(C123,VLOOKUP(A123,'Atama Puan'!$A$2:$E$122,5,FALSE)),C123)*E123)),0))</f>
        <v/>
      </c>
    </row>
    <row r="124" spans="1:7" ht="14.4" customHeight="1" x14ac:dyDescent="0.25">
      <c r="A124" s="24"/>
      <c r="B124" s="26" t="str">
        <f>IFERROR(VLOOKUP(A124,'Atama Puan'!$A$2:$E$122,2,FALSE),"")</f>
        <v/>
      </c>
      <c r="C124" s="25"/>
      <c r="D124" s="25"/>
      <c r="E124" s="28" t="str">
        <f>IFERROR(VLOOKUP(A124,'Atama Puan'!$A$2:$E$122,3,FALSE),"")</f>
        <v/>
      </c>
      <c r="F124" s="30" t="str">
        <f>IFERROR(VLOOKUP(A124,'Atama Puan'!$A$2:$E$122,4,FALSE),"")</f>
        <v/>
      </c>
      <c r="G124" s="27" t="str">
        <f>IF(A124="","",IFERROR(IF(F124="Yazar katsayısı",IF(IFERROR(VLOOKUP(A124,'Atama Puan'!$A$2:$E$122,5,FALSE),0)&gt;0,MIN(C124,VLOOKUP(A124,'Atama Puan'!$A$2:$E$122,5,FALSE)),C124)*E124*IF(D124&lt;=1,1,IF(D124=2,0.8,IF(D124=3,0.7,IF(D124=4,0.6,IF(D124=5,0.5,0.4))))),IF(F124="Kişi sayısına böl",IF(IFERROR(VLOOKUP(A124,'Atama Puan'!$A$2:$E$122,5,FALSE),0)&gt;0,MIN(C124,VLOOKUP(A124,'Atama Puan'!$A$2:$E$122,5,FALSE)),C124)*E124/IF(AND(D124&lt;&gt;"",D124&gt;0),D124,1),IF(IFERROR(VLOOKUP(A124,'Atama Puan'!$A$2:$E$122,5,FALSE),0)&gt;0,MIN(C124,VLOOKUP(A124,'Atama Puan'!$A$2:$E$122,5,FALSE)),C124)*E124)),0))</f>
        <v/>
      </c>
    </row>
    <row r="125" spans="1:7" ht="14.4" customHeight="1" x14ac:dyDescent="0.25">
      <c r="A125" s="24"/>
      <c r="B125" s="26" t="str">
        <f>IFERROR(VLOOKUP(A125,'Atama Puan'!$A$2:$E$122,2,FALSE),"")</f>
        <v/>
      </c>
      <c r="C125" s="25"/>
      <c r="D125" s="25"/>
      <c r="E125" s="28" t="str">
        <f>IFERROR(VLOOKUP(A125,'Atama Puan'!$A$2:$E$122,3,FALSE),"")</f>
        <v/>
      </c>
      <c r="F125" s="30" t="str">
        <f>IFERROR(VLOOKUP(A125,'Atama Puan'!$A$2:$E$122,4,FALSE),"")</f>
        <v/>
      </c>
      <c r="G125" s="27" t="str">
        <f>IF(A125="","",IFERROR(IF(F125="Yazar katsayısı",IF(IFERROR(VLOOKUP(A125,'Atama Puan'!$A$2:$E$122,5,FALSE),0)&gt;0,MIN(C125,VLOOKUP(A125,'Atama Puan'!$A$2:$E$122,5,FALSE)),C125)*E125*IF(D125&lt;=1,1,IF(D125=2,0.8,IF(D125=3,0.7,IF(D125=4,0.6,IF(D125=5,0.5,0.4))))),IF(F125="Kişi sayısına böl",IF(IFERROR(VLOOKUP(A125,'Atama Puan'!$A$2:$E$122,5,FALSE),0)&gt;0,MIN(C125,VLOOKUP(A125,'Atama Puan'!$A$2:$E$122,5,FALSE)),C125)*E125/IF(AND(D125&lt;&gt;"",D125&gt;0),D125,1),IF(IFERROR(VLOOKUP(A125,'Atama Puan'!$A$2:$E$122,5,FALSE),0)&gt;0,MIN(C125,VLOOKUP(A125,'Atama Puan'!$A$2:$E$122,5,FALSE)),C125)*E125)),0))</f>
        <v/>
      </c>
    </row>
    <row r="126" spans="1:7" ht="14.4" customHeight="1" x14ac:dyDescent="0.25">
      <c r="A126" s="24"/>
      <c r="B126" s="26" t="str">
        <f>IFERROR(VLOOKUP(A126,'Atama Puan'!$A$2:$E$122,2,FALSE),"")</f>
        <v/>
      </c>
      <c r="C126" s="25"/>
      <c r="D126" s="25"/>
      <c r="E126" s="28" t="str">
        <f>IFERROR(VLOOKUP(A126,'Atama Puan'!$A$2:$E$122,3,FALSE),"")</f>
        <v/>
      </c>
      <c r="F126" s="30" t="str">
        <f>IFERROR(VLOOKUP(A126,'Atama Puan'!$A$2:$E$122,4,FALSE),"")</f>
        <v/>
      </c>
      <c r="G126" s="27" t="str">
        <f>IF(A126="","",IFERROR(IF(F126="Yazar katsayısı",IF(IFERROR(VLOOKUP(A126,'Atama Puan'!$A$2:$E$122,5,FALSE),0)&gt;0,MIN(C126,VLOOKUP(A126,'Atama Puan'!$A$2:$E$122,5,FALSE)),C126)*E126*IF(D126&lt;=1,1,IF(D126=2,0.8,IF(D126=3,0.7,IF(D126=4,0.6,IF(D126=5,0.5,0.4))))),IF(F126="Kişi sayısına böl",IF(IFERROR(VLOOKUP(A126,'Atama Puan'!$A$2:$E$122,5,FALSE),0)&gt;0,MIN(C126,VLOOKUP(A126,'Atama Puan'!$A$2:$E$122,5,FALSE)),C126)*E126/IF(AND(D126&lt;&gt;"",D126&gt;0),D126,1),IF(IFERROR(VLOOKUP(A126,'Atama Puan'!$A$2:$E$122,5,FALSE),0)&gt;0,MIN(C126,VLOOKUP(A126,'Atama Puan'!$A$2:$E$122,5,FALSE)),C126)*E126)),0))</f>
        <v/>
      </c>
    </row>
    <row r="127" spans="1:7" ht="14.4" customHeight="1" x14ac:dyDescent="0.25">
      <c r="A127" s="24"/>
      <c r="B127" s="26" t="str">
        <f>IFERROR(VLOOKUP(A127,'Atama Puan'!$A$2:$E$122,2,FALSE),"")</f>
        <v/>
      </c>
      <c r="C127" s="25"/>
      <c r="D127" s="25"/>
      <c r="E127" s="28" t="str">
        <f>IFERROR(VLOOKUP(A127,'Atama Puan'!$A$2:$E$122,3,FALSE),"")</f>
        <v/>
      </c>
      <c r="F127" s="30" t="str">
        <f>IFERROR(VLOOKUP(A127,'Atama Puan'!$A$2:$E$122,4,FALSE),"")</f>
        <v/>
      </c>
      <c r="G127" s="27" t="str">
        <f>IF(A127="","",IFERROR(IF(F127="Yazar katsayısı",IF(IFERROR(VLOOKUP(A127,'Atama Puan'!$A$2:$E$122,5,FALSE),0)&gt;0,MIN(C127,VLOOKUP(A127,'Atama Puan'!$A$2:$E$122,5,FALSE)),C127)*E127*IF(D127&lt;=1,1,IF(D127=2,0.8,IF(D127=3,0.7,IF(D127=4,0.6,IF(D127=5,0.5,0.4))))),IF(F127="Kişi sayısına böl",IF(IFERROR(VLOOKUP(A127,'Atama Puan'!$A$2:$E$122,5,FALSE),0)&gt;0,MIN(C127,VLOOKUP(A127,'Atama Puan'!$A$2:$E$122,5,FALSE)),C127)*E127/IF(AND(D127&lt;&gt;"",D127&gt;0),D127,1),IF(IFERROR(VLOOKUP(A127,'Atama Puan'!$A$2:$E$122,5,FALSE),0)&gt;0,MIN(C127,VLOOKUP(A127,'Atama Puan'!$A$2:$E$122,5,FALSE)),C127)*E127)),0))</f>
        <v/>
      </c>
    </row>
    <row r="128" spans="1:7" ht="14.4" customHeight="1" x14ac:dyDescent="0.25">
      <c r="A128" s="24"/>
      <c r="B128" s="26" t="str">
        <f>IFERROR(VLOOKUP(A128,'Atama Puan'!$A$2:$E$122,2,FALSE),"")</f>
        <v/>
      </c>
      <c r="C128" s="25"/>
      <c r="D128" s="25"/>
      <c r="E128" s="28" t="str">
        <f>IFERROR(VLOOKUP(A128,'Atama Puan'!$A$2:$E$122,3,FALSE),"")</f>
        <v/>
      </c>
      <c r="F128" s="30" t="str">
        <f>IFERROR(VLOOKUP(A128,'Atama Puan'!$A$2:$E$122,4,FALSE),"")</f>
        <v/>
      </c>
      <c r="G128" s="27" t="str">
        <f>IF(A128="","",IFERROR(IF(F128="Yazar katsayısı",IF(IFERROR(VLOOKUP(A128,'Atama Puan'!$A$2:$E$122,5,FALSE),0)&gt;0,MIN(C128,VLOOKUP(A128,'Atama Puan'!$A$2:$E$122,5,FALSE)),C128)*E128*IF(D128&lt;=1,1,IF(D128=2,0.8,IF(D128=3,0.7,IF(D128=4,0.6,IF(D128=5,0.5,0.4))))),IF(F128="Kişi sayısına böl",IF(IFERROR(VLOOKUP(A128,'Atama Puan'!$A$2:$E$122,5,FALSE),0)&gt;0,MIN(C128,VLOOKUP(A128,'Atama Puan'!$A$2:$E$122,5,FALSE)),C128)*E128/IF(AND(D128&lt;&gt;"",D128&gt;0),D128,1),IF(IFERROR(VLOOKUP(A128,'Atama Puan'!$A$2:$E$122,5,FALSE),0)&gt;0,MIN(C128,VLOOKUP(A128,'Atama Puan'!$A$2:$E$122,5,FALSE)),C128)*E128)),0))</f>
        <v/>
      </c>
    </row>
    <row r="129" spans="1:7" ht="14.4" customHeight="1" x14ac:dyDescent="0.25">
      <c r="A129" s="24"/>
      <c r="B129" s="26" t="str">
        <f>IFERROR(VLOOKUP(A129,'Atama Puan'!$A$2:$E$122,2,FALSE),"")</f>
        <v/>
      </c>
      <c r="C129" s="25"/>
      <c r="D129" s="25"/>
      <c r="E129" s="28" t="str">
        <f>IFERROR(VLOOKUP(A129,'Atama Puan'!$A$2:$E$122,3,FALSE),"")</f>
        <v/>
      </c>
      <c r="F129" s="30" t="str">
        <f>IFERROR(VLOOKUP(A129,'Atama Puan'!$A$2:$E$122,4,FALSE),"")</f>
        <v/>
      </c>
      <c r="G129" s="27" t="str">
        <f>IF(A129="","",IFERROR(IF(F129="Yazar katsayısı",IF(IFERROR(VLOOKUP(A129,'Atama Puan'!$A$2:$E$122,5,FALSE),0)&gt;0,MIN(C129,VLOOKUP(A129,'Atama Puan'!$A$2:$E$122,5,FALSE)),C129)*E129*IF(D129&lt;=1,1,IF(D129=2,0.8,IF(D129=3,0.7,IF(D129=4,0.6,IF(D129=5,0.5,0.4))))),IF(F129="Kişi sayısına böl",IF(IFERROR(VLOOKUP(A129,'Atama Puan'!$A$2:$E$122,5,FALSE),0)&gt;0,MIN(C129,VLOOKUP(A129,'Atama Puan'!$A$2:$E$122,5,FALSE)),C129)*E129/IF(AND(D129&lt;&gt;"",D129&gt;0),D129,1),IF(IFERROR(VLOOKUP(A129,'Atama Puan'!$A$2:$E$122,5,FALSE),0)&gt;0,MIN(C129,VLOOKUP(A129,'Atama Puan'!$A$2:$E$122,5,FALSE)),C129)*E129)),0))</f>
        <v/>
      </c>
    </row>
    <row r="130" spans="1:7" ht="14.4" customHeight="1" x14ac:dyDescent="0.25">
      <c r="A130" s="24"/>
      <c r="B130" s="26" t="str">
        <f>IFERROR(VLOOKUP(A130,'Atama Puan'!$A$2:$E$122,2,FALSE),"")</f>
        <v/>
      </c>
      <c r="C130" s="25"/>
      <c r="D130" s="25"/>
      <c r="E130" s="28" t="str">
        <f>IFERROR(VLOOKUP(A130,'Atama Puan'!$A$2:$E$122,3,FALSE),"")</f>
        <v/>
      </c>
      <c r="F130" s="30" t="str">
        <f>IFERROR(VLOOKUP(A130,'Atama Puan'!$A$2:$E$122,4,FALSE),"")</f>
        <v/>
      </c>
      <c r="G130" s="27" t="str">
        <f>IF(A130="","",IFERROR(IF(F130="Yazar katsayısı",IF(IFERROR(VLOOKUP(A130,'Atama Puan'!$A$2:$E$122,5,FALSE),0)&gt;0,MIN(C130,VLOOKUP(A130,'Atama Puan'!$A$2:$E$122,5,FALSE)),C130)*E130*IF(D130&lt;=1,1,IF(D130=2,0.8,IF(D130=3,0.7,IF(D130=4,0.6,IF(D130=5,0.5,0.4))))),IF(F130="Kişi sayısına böl",IF(IFERROR(VLOOKUP(A130,'Atama Puan'!$A$2:$E$122,5,FALSE),0)&gt;0,MIN(C130,VLOOKUP(A130,'Atama Puan'!$A$2:$E$122,5,FALSE)),C130)*E130/IF(AND(D130&lt;&gt;"",D130&gt;0),D130,1),IF(IFERROR(VLOOKUP(A130,'Atama Puan'!$A$2:$E$122,5,FALSE),0)&gt;0,MIN(C130,VLOOKUP(A130,'Atama Puan'!$A$2:$E$122,5,FALSE)),C130)*E130)),0))</f>
        <v/>
      </c>
    </row>
    <row r="131" spans="1:7" ht="14.4" customHeight="1" x14ac:dyDescent="0.25">
      <c r="A131" s="24"/>
      <c r="B131" s="26" t="str">
        <f>IFERROR(VLOOKUP(A131,'Atama Puan'!$A$2:$E$122,2,FALSE),"")</f>
        <v/>
      </c>
      <c r="C131" s="25"/>
      <c r="D131" s="25"/>
      <c r="E131" s="28" t="str">
        <f>IFERROR(VLOOKUP(A131,'Atama Puan'!$A$2:$E$122,3,FALSE),"")</f>
        <v/>
      </c>
      <c r="F131" s="30" t="str">
        <f>IFERROR(VLOOKUP(A131,'Atama Puan'!$A$2:$E$122,4,FALSE),"")</f>
        <v/>
      </c>
      <c r="G131" s="27" t="str">
        <f>IF(A131="","",IFERROR(IF(F131="Yazar katsayısı",IF(IFERROR(VLOOKUP(A131,'Atama Puan'!$A$2:$E$122,5,FALSE),0)&gt;0,MIN(C131,VLOOKUP(A131,'Atama Puan'!$A$2:$E$122,5,FALSE)),C131)*E131*IF(D131&lt;=1,1,IF(D131=2,0.8,IF(D131=3,0.7,IF(D131=4,0.6,IF(D131=5,0.5,0.4))))),IF(F131="Kişi sayısına böl",IF(IFERROR(VLOOKUP(A131,'Atama Puan'!$A$2:$E$122,5,FALSE),0)&gt;0,MIN(C131,VLOOKUP(A131,'Atama Puan'!$A$2:$E$122,5,FALSE)),C131)*E131/IF(AND(D131&lt;&gt;"",D131&gt;0),D131,1),IF(IFERROR(VLOOKUP(A131,'Atama Puan'!$A$2:$E$122,5,FALSE),0)&gt;0,MIN(C131,VLOOKUP(A131,'Atama Puan'!$A$2:$E$122,5,FALSE)),C131)*E131)),0))</f>
        <v/>
      </c>
    </row>
    <row r="132" spans="1:7" ht="14.4" customHeight="1" x14ac:dyDescent="0.25">
      <c r="A132" s="24"/>
      <c r="B132" s="26" t="str">
        <f>IFERROR(VLOOKUP(A132,'Atama Puan'!$A$2:$E$122,2,FALSE),"")</f>
        <v/>
      </c>
      <c r="C132" s="25"/>
      <c r="D132" s="25"/>
      <c r="E132" s="28" t="str">
        <f>IFERROR(VLOOKUP(A132,'Atama Puan'!$A$2:$E$122,3,FALSE),"")</f>
        <v/>
      </c>
      <c r="F132" s="30" t="str">
        <f>IFERROR(VLOOKUP(A132,'Atama Puan'!$A$2:$E$122,4,FALSE),"")</f>
        <v/>
      </c>
      <c r="G132" s="27" t="str">
        <f>IF(A132="","",IFERROR(IF(F132="Yazar katsayısı",IF(IFERROR(VLOOKUP(A132,'Atama Puan'!$A$2:$E$122,5,FALSE),0)&gt;0,MIN(C132,VLOOKUP(A132,'Atama Puan'!$A$2:$E$122,5,FALSE)),C132)*E132*IF(D132&lt;=1,1,IF(D132=2,0.8,IF(D132=3,0.7,IF(D132=4,0.6,IF(D132=5,0.5,0.4))))),IF(F132="Kişi sayısına böl",IF(IFERROR(VLOOKUP(A132,'Atama Puan'!$A$2:$E$122,5,FALSE),0)&gt;0,MIN(C132,VLOOKUP(A132,'Atama Puan'!$A$2:$E$122,5,FALSE)),C132)*E132/IF(AND(D132&lt;&gt;"",D132&gt;0),D132,1),IF(IFERROR(VLOOKUP(A132,'Atama Puan'!$A$2:$E$122,5,FALSE),0)&gt;0,MIN(C132,VLOOKUP(A132,'Atama Puan'!$A$2:$E$122,5,FALSE)),C132)*E132)),0))</f>
        <v/>
      </c>
    </row>
    <row r="133" spans="1:7" ht="14.4" customHeight="1" x14ac:dyDescent="0.25">
      <c r="A133" s="24"/>
      <c r="B133" s="26" t="str">
        <f>IFERROR(VLOOKUP(A133,'Atama Puan'!$A$2:$E$122,2,FALSE),"")</f>
        <v/>
      </c>
      <c r="C133" s="25"/>
      <c r="D133" s="25"/>
      <c r="E133" s="28" t="str">
        <f>IFERROR(VLOOKUP(A133,'Atama Puan'!$A$2:$E$122,3,FALSE),"")</f>
        <v/>
      </c>
      <c r="F133" s="30" t="str">
        <f>IFERROR(VLOOKUP(A133,'Atama Puan'!$A$2:$E$122,4,FALSE),"")</f>
        <v/>
      </c>
      <c r="G133" s="27" t="str">
        <f>IF(A133="","",IFERROR(IF(F133="Yazar katsayısı",IF(IFERROR(VLOOKUP(A133,'Atama Puan'!$A$2:$E$122,5,FALSE),0)&gt;0,MIN(C133,VLOOKUP(A133,'Atama Puan'!$A$2:$E$122,5,FALSE)),C133)*E133*IF(D133&lt;=1,1,IF(D133=2,0.8,IF(D133=3,0.7,IF(D133=4,0.6,IF(D133=5,0.5,0.4))))),IF(F133="Kişi sayısına böl",IF(IFERROR(VLOOKUP(A133,'Atama Puan'!$A$2:$E$122,5,FALSE),0)&gt;0,MIN(C133,VLOOKUP(A133,'Atama Puan'!$A$2:$E$122,5,FALSE)),C133)*E133/IF(AND(D133&lt;&gt;"",D133&gt;0),D133,1),IF(IFERROR(VLOOKUP(A133,'Atama Puan'!$A$2:$E$122,5,FALSE),0)&gt;0,MIN(C133,VLOOKUP(A133,'Atama Puan'!$A$2:$E$122,5,FALSE)),C133)*E133)),0))</f>
        <v/>
      </c>
    </row>
    <row r="134" spans="1:7" ht="14.4" customHeight="1" x14ac:dyDescent="0.25">
      <c r="A134" s="24"/>
      <c r="B134" s="26" t="str">
        <f>IFERROR(VLOOKUP(A134,'Atama Puan'!$A$2:$E$122,2,FALSE),"")</f>
        <v/>
      </c>
      <c r="C134" s="25"/>
      <c r="D134" s="25"/>
      <c r="E134" s="28" t="str">
        <f>IFERROR(VLOOKUP(A134,'Atama Puan'!$A$2:$E$122,3,FALSE),"")</f>
        <v/>
      </c>
      <c r="F134" s="30" t="str">
        <f>IFERROR(VLOOKUP(A134,'Atama Puan'!$A$2:$E$122,4,FALSE),"")</f>
        <v/>
      </c>
      <c r="G134" s="27" t="str">
        <f>IF(A134="","",IFERROR(IF(F134="Yazar katsayısı",IF(IFERROR(VLOOKUP(A134,'Atama Puan'!$A$2:$E$122,5,FALSE),0)&gt;0,MIN(C134,VLOOKUP(A134,'Atama Puan'!$A$2:$E$122,5,FALSE)),C134)*E134*IF(D134&lt;=1,1,IF(D134=2,0.8,IF(D134=3,0.7,IF(D134=4,0.6,IF(D134=5,0.5,0.4))))),IF(F134="Kişi sayısına böl",IF(IFERROR(VLOOKUP(A134,'Atama Puan'!$A$2:$E$122,5,FALSE),0)&gt;0,MIN(C134,VLOOKUP(A134,'Atama Puan'!$A$2:$E$122,5,FALSE)),C134)*E134/IF(AND(D134&lt;&gt;"",D134&gt;0),D134,1),IF(IFERROR(VLOOKUP(A134,'Atama Puan'!$A$2:$E$122,5,FALSE),0)&gt;0,MIN(C134,VLOOKUP(A134,'Atama Puan'!$A$2:$E$122,5,FALSE)),C134)*E134)),0))</f>
        <v/>
      </c>
    </row>
    <row r="135" spans="1:7" ht="14.4" customHeight="1" x14ac:dyDescent="0.25">
      <c r="A135" s="24"/>
      <c r="B135" s="26" t="str">
        <f>IFERROR(VLOOKUP(A135,'Atama Puan'!$A$2:$E$122,2,FALSE),"")</f>
        <v/>
      </c>
      <c r="C135" s="25"/>
      <c r="D135" s="25"/>
      <c r="E135" s="28" t="str">
        <f>IFERROR(VLOOKUP(A135,'Atama Puan'!$A$2:$E$122,3,FALSE),"")</f>
        <v/>
      </c>
      <c r="F135" s="30" t="str">
        <f>IFERROR(VLOOKUP(A135,'Atama Puan'!$A$2:$E$122,4,FALSE),"")</f>
        <v/>
      </c>
      <c r="G135" s="27" t="str">
        <f>IF(A135="","",IFERROR(IF(F135="Yazar katsayısı",IF(IFERROR(VLOOKUP(A135,'Atama Puan'!$A$2:$E$122,5,FALSE),0)&gt;0,MIN(C135,VLOOKUP(A135,'Atama Puan'!$A$2:$E$122,5,FALSE)),C135)*E135*IF(D135&lt;=1,1,IF(D135=2,0.8,IF(D135=3,0.7,IF(D135=4,0.6,IF(D135=5,0.5,0.4))))),IF(F135="Kişi sayısına böl",IF(IFERROR(VLOOKUP(A135,'Atama Puan'!$A$2:$E$122,5,FALSE),0)&gt;0,MIN(C135,VLOOKUP(A135,'Atama Puan'!$A$2:$E$122,5,FALSE)),C135)*E135/IF(AND(D135&lt;&gt;"",D135&gt;0),D135,1),IF(IFERROR(VLOOKUP(A135,'Atama Puan'!$A$2:$E$122,5,FALSE),0)&gt;0,MIN(C135,VLOOKUP(A135,'Atama Puan'!$A$2:$E$122,5,FALSE)),C135)*E135)),0))</f>
        <v/>
      </c>
    </row>
    <row r="136" spans="1:7" ht="14.4" customHeight="1" x14ac:dyDescent="0.25">
      <c r="A136" s="24"/>
      <c r="B136" s="26" t="str">
        <f>IFERROR(VLOOKUP(A136,'Atama Puan'!$A$2:$E$122,2,FALSE),"")</f>
        <v/>
      </c>
      <c r="C136" s="25"/>
      <c r="D136" s="25"/>
      <c r="E136" s="28" t="str">
        <f>IFERROR(VLOOKUP(A136,'Atama Puan'!$A$2:$E$122,3,FALSE),"")</f>
        <v/>
      </c>
      <c r="F136" s="30" t="str">
        <f>IFERROR(VLOOKUP(A136,'Atama Puan'!$A$2:$E$122,4,FALSE),"")</f>
        <v/>
      </c>
      <c r="G136" s="27" t="str">
        <f>IF(A136="","",IFERROR(IF(F136="Yazar katsayısı",IF(IFERROR(VLOOKUP(A136,'Atama Puan'!$A$2:$E$122,5,FALSE),0)&gt;0,MIN(C136,VLOOKUP(A136,'Atama Puan'!$A$2:$E$122,5,FALSE)),C136)*E136*IF(D136&lt;=1,1,IF(D136=2,0.8,IF(D136=3,0.7,IF(D136=4,0.6,IF(D136=5,0.5,0.4))))),IF(F136="Kişi sayısına böl",IF(IFERROR(VLOOKUP(A136,'Atama Puan'!$A$2:$E$122,5,FALSE),0)&gt;0,MIN(C136,VLOOKUP(A136,'Atama Puan'!$A$2:$E$122,5,FALSE)),C136)*E136/IF(AND(D136&lt;&gt;"",D136&gt;0),D136,1),IF(IFERROR(VLOOKUP(A136,'Atama Puan'!$A$2:$E$122,5,FALSE),0)&gt;0,MIN(C136,VLOOKUP(A136,'Atama Puan'!$A$2:$E$122,5,FALSE)),C136)*E136)),0))</f>
        <v/>
      </c>
    </row>
    <row r="137" spans="1:7" ht="14.4" customHeight="1" x14ac:dyDescent="0.25">
      <c r="A137" s="24"/>
      <c r="B137" s="26" t="str">
        <f>IFERROR(VLOOKUP(A137,'Atama Puan'!$A$2:$E$122,2,FALSE),"")</f>
        <v/>
      </c>
      <c r="C137" s="25"/>
      <c r="D137" s="25"/>
      <c r="E137" s="28" t="str">
        <f>IFERROR(VLOOKUP(A137,'Atama Puan'!$A$2:$E$122,3,FALSE),"")</f>
        <v/>
      </c>
      <c r="F137" s="30" t="str">
        <f>IFERROR(VLOOKUP(A137,'Atama Puan'!$A$2:$E$122,4,FALSE),"")</f>
        <v/>
      </c>
      <c r="G137" s="27" t="str">
        <f>IF(A137="","",IFERROR(IF(F137="Yazar katsayısı",IF(IFERROR(VLOOKUP(A137,'Atama Puan'!$A$2:$E$122,5,FALSE),0)&gt;0,MIN(C137,VLOOKUP(A137,'Atama Puan'!$A$2:$E$122,5,FALSE)),C137)*E137*IF(D137&lt;=1,1,IF(D137=2,0.8,IF(D137=3,0.7,IF(D137=4,0.6,IF(D137=5,0.5,0.4))))),IF(F137="Kişi sayısına böl",IF(IFERROR(VLOOKUP(A137,'Atama Puan'!$A$2:$E$122,5,FALSE),0)&gt;0,MIN(C137,VLOOKUP(A137,'Atama Puan'!$A$2:$E$122,5,FALSE)),C137)*E137/IF(AND(D137&lt;&gt;"",D137&gt;0),D137,1),IF(IFERROR(VLOOKUP(A137,'Atama Puan'!$A$2:$E$122,5,FALSE),0)&gt;0,MIN(C137,VLOOKUP(A137,'Atama Puan'!$A$2:$E$122,5,FALSE)),C137)*E137)),0))</f>
        <v/>
      </c>
    </row>
    <row r="138" spans="1:7" ht="14.4" customHeight="1" x14ac:dyDescent="0.25">
      <c r="A138" s="24"/>
      <c r="B138" s="26" t="str">
        <f>IFERROR(VLOOKUP(A138,'Atama Puan'!$A$2:$E$122,2,FALSE),"")</f>
        <v/>
      </c>
      <c r="C138" s="25"/>
      <c r="D138" s="25"/>
      <c r="E138" s="28" t="str">
        <f>IFERROR(VLOOKUP(A138,'Atama Puan'!$A$2:$E$122,3,FALSE),"")</f>
        <v/>
      </c>
      <c r="F138" s="30" t="str">
        <f>IFERROR(VLOOKUP(A138,'Atama Puan'!$A$2:$E$122,4,FALSE),"")</f>
        <v/>
      </c>
      <c r="G138" s="27" t="str">
        <f>IF(A138="","",IFERROR(IF(F138="Yazar katsayısı",IF(IFERROR(VLOOKUP(A138,'Atama Puan'!$A$2:$E$122,5,FALSE),0)&gt;0,MIN(C138,VLOOKUP(A138,'Atama Puan'!$A$2:$E$122,5,FALSE)),C138)*E138*IF(D138&lt;=1,1,IF(D138=2,0.8,IF(D138=3,0.7,IF(D138=4,0.6,IF(D138=5,0.5,0.4))))),IF(F138="Kişi sayısına böl",IF(IFERROR(VLOOKUP(A138,'Atama Puan'!$A$2:$E$122,5,FALSE),0)&gt;0,MIN(C138,VLOOKUP(A138,'Atama Puan'!$A$2:$E$122,5,FALSE)),C138)*E138/IF(AND(D138&lt;&gt;"",D138&gt;0),D138,1),IF(IFERROR(VLOOKUP(A138,'Atama Puan'!$A$2:$E$122,5,FALSE),0)&gt;0,MIN(C138,VLOOKUP(A138,'Atama Puan'!$A$2:$E$122,5,FALSE)),C138)*E138)),0))</f>
        <v/>
      </c>
    </row>
    <row r="139" spans="1:7" ht="14.4" customHeight="1" x14ac:dyDescent="0.25">
      <c r="A139" s="24"/>
      <c r="B139" s="26" t="str">
        <f>IFERROR(VLOOKUP(A139,'Atama Puan'!$A$2:$E$122,2,FALSE),"")</f>
        <v/>
      </c>
      <c r="C139" s="25"/>
      <c r="D139" s="25"/>
      <c r="E139" s="28" t="str">
        <f>IFERROR(VLOOKUP(A139,'Atama Puan'!$A$2:$E$122,3,FALSE),"")</f>
        <v/>
      </c>
      <c r="F139" s="30" t="str">
        <f>IFERROR(VLOOKUP(A139,'Atama Puan'!$A$2:$E$122,4,FALSE),"")</f>
        <v/>
      </c>
      <c r="G139" s="27" t="str">
        <f>IF(A139="","",IFERROR(IF(F139="Yazar katsayısı",IF(IFERROR(VLOOKUP(A139,'Atama Puan'!$A$2:$E$122,5,FALSE),0)&gt;0,MIN(C139,VLOOKUP(A139,'Atama Puan'!$A$2:$E$122,5,FALSE)),C139)*E139*IF(D139&lt;=1,1,IF(D139=2,0.8,IF(D139=3,0.7,IF(D139=4,0.6,IF(D139=5,0.5,0.4))))),IF(F139="Kişi sayısına böl",IF(IFERROR(VLOOKUP(A139,'Atama Puan'!$A$2:$E$122,5,FALSE),0)&gt;0,MIN(C139,VLOOKUP(A139,'Atama Puan'!$A$2:$E$122,5,FALSE)),C139)*E139/IF(AND(D139&lt;&gt;"",D139&gt;0),D139,1),IF(IFERROR(VLOOKUP(A139,'Atama Puan'!$A$2:$E$122,5,FALSE),0)&gt;0,MIN(C139,VLOOKUP(A139,'Atama Puan'!$A$2:$E$122,5,FALSE)),C139)*E139)),0))</f>
        <v/>
      </c>
    </row>
    <row r="140" spans="1:7" ht="14.4" customHeight="1" x14ac:dyDescent="0.25">
      <c r="A140" s="24"/>
      <c r="B140" s="26" t="str">
        <f>IFERROR(VLOOKUP(A140,'Atama Puan'!$A$2:$E$122,2,FALSE),"")</f>
        <v/>
      </c>
      <c r="C140" s="25"/>
      <c r="D140" s="25"/>
      <c r="E140" s="28" t="str">
        <f>IFERROR(VLOOKUP(A140,'Atama Puan'!$A$2:$E$122,3,FALSE),"")</f>
        <v/>
      </c>
      <c r="F140" s="30" t="str">
        <f>IFERROR(VLOOKUP(A140,'Atama Puan'!$A$2:$E$122,4,FALSE),"")</f>
        <v/>
      </c>
      <c r="G140" s="27" t="str">
        <f>IF(A140="","",IFERROR(IF(F140="Yazar katsayısı",IF(IFERROR(VLOOKUP(A140,'Atama Puan'!$A$2:$E$122,5,FALSE),0)&gt;0,MIN(C140,VLOOKUP(A140,'Atama Puan'!$A$2:$E$122,5,FALSE)),C140)*E140*IF(D140&lt;=1,1,IF(D140=2,0.8,IF(D140=3,0.7,IF(D140=4,0.6,IF(D140=5,0.5,0.4))))),IF(F140="Kişi sayısına böl",IF(IFERROR(VLOOKUP(A140,'Atama Puan'!$A$2:$E$122,5,FALSE),0)&gt;0,MIN(C140,VLOOKUP(A140,'Atama Puan'!$A$2:$E$122,5,FALSE)),C140)*E140/IF(AND(D140&lt;&gt;"",D140&gt;0),D140,1),IF(IFERROR(VLOOKUP(A140,'Atama Puan'!$A$2:$E$122,5,FALSE),0)&gt;0,MIN(C140,VLOOKUP(A140,'Atama Puan'!$A$2:$E$122,5,FALSE)),C140)*E140)),0))</f>
        <v/>
      </c>
    </row>
    <row r="141" spans="1:7" ht="14.4" customHeight="1" x14ac:dyDescent="0.25">
      <c r="A141" s="24"/>
      <c r="B141" s="26" t="str">
        <f>IFERROR(VLOOKUP(A141,'Atama Puan'!$A$2:$E$122,2,FALSE),"")</f>
        <v/>
      </c>
      <c r="C141" s="25"/>
      <c r="D141" s="25"/>
      <c r="E141" s="28" t="str">
        <f>IFERROR(VLOOKUP(A141,'Atama Puan'!$A$2:$E$122,3,FALSE),"")</f>
        <v/>
      </c>
      <c r="F141" s="30" t="str">
        <f>IFERROR(VLOOKUP(A141,'Atama Puan'!$A$2:$E$122,4,FALSE),"")</f>
        <v/>
      </c>
      <c r="G141" s="27" t="str">
        <f>IF(A141="","",IFERROR(IF(F141="Yazar katsayısı",IF(IFERROR(VLOOKUP(A141,'Atama Puan'!$A$2:$E$122,5,FALSE),0)&gt;0,MIN(C141,VLOOKUP(A141,'Atama Puan'!$A$2:$E$122,5,FALSE)),C141)*E141*IF(D141&lt;=1,1,IF(D141=2,0.8,IF(D141=3,0.7,IF(D141=4,0.6,IF(D141=5,0.5,0.4))))),IF(F141="Kişi sayısına böl",IF(IFERROR(VLOOKUP(A141,'Atama Puan'!$A$2:$E$122,5,FALSE),0)&gt;0,MIN(C141,VLOOKUP(A141,'Atama Puan'!$A$2:$E$122,5,FALSE)),C141)*E141/IF(AND(D141&lt;&gt;"",D141&gt;0),D141,1),IF(IFERROR(VLOOKUP(A141,'Atama Puan'!$A$2:$E$122,5,FALSE),0)&gt;0,MIN(C141,VLOOKUP(A141,'Atama Puan'!$A$2:$E$122,5,FALSE)),C141)*E141)),0))</f>
        <v/>
      </c>
    </row>
    <row r="142" spans="1:7" ht="14.4" customHeight="1" x14ac:dyDescent="0.25">
      <c r="A142" s="24"/>
      <c r="B142" s="26" t="str">
        <f>IFERROR(VLOOKUP(A142,'Atama Puan'!$A$2:$E$122,2,FALSE),"")</f>
        <v/>
      </c>
      <c r="C142" s="25"/>
      <c r="D142" s="25"/>
      <c r="E142" s="28" t="str">
        <f>IFERROR(VLOOKUP(A142,'Atama Puan'!$A$2:$E$122,3,FALSE),"")</f>
        <v/>
      </c>
      <c r="F142" s="30" t="str">
        <f>IFERROR(VLOOKUP(A142,'Atama Puan'!$A$2:$E$122,4,FALSE),"")</f>
        <v/>
      </c>
      <c r="G142" s="27" t="str">
        <f>IF(A142="","",IFERROR(IF(F142="Yazar katsayısı",IF(IFERROR(VLOOKUP(A142,'Atama Puan'!$A$2:$E$122,5,FALSE),0)&gt;0,MIN(C142,VLOOKUP(A142,'Atama Puan'!$A$2:$E$122,5,FALSE)),C142)*E142*IF(D142&lt;=1,1,IF(D142=2,0.8,IF(D142=3,0.7,IF(D142=4,0.6,IF(D142=5,0.5,0.4))))),IF(F142="Kişi sayısına böl",IF(IFERROR(VLOOKUP(A142,'Atama Puan'!$A$2:$E$122,5,FALSE),0)&gt;0,MIN(C142,VLOOKUP(A142,'Atama Puan'!$A$2:$E$122,5,FALSE)),C142)*E142/IF(AND(D142&lt;&gt;"",D142&gt;0),D142,1),IF(IFERROR(VLOOKUP(A142,'Atama Puan'!$A$2:$E$122,5,FALSE),0)&gt;0,MIN(C142,VLOOKUP(A142,'Atama Puan'!$A$2:$E$122,5,FALSE)),C142)*E142)),0))</f>
        <v/>
      </c>
    </row>
    <row r="143" spans="1:7" ht="14.4" customHeight="1" x14ac:dyDescent="0.25">
      <c r="A143" s="24"/>
      <c r="B143" s="26" t="str">
        <f>IFERROR(VLOOKUP(A143,'Atama Puan'!$A$2:$E$122,2,FALSE),"")</f>
        <v/>
      </c>
      <c r="C143" s="25"/>
      <c r="D143" s="25"/>
      <c r="E143" s="28" t="str">
        <f>IFERROR(VLOOKUP(A143,'Atama Puan'!$A$2:$E$122,3,FALSE),"")</f>
        <v/>
      </c>
      <c r="F143" s="30" t="str">
        <f>IFERROR(VLOOKUP(A143,'Atama Puan'!$A$2:$E$122,4,FALSE),"")</f>
        <v/>
      </c>
      <c r="G143" s="27" t="str">
        <f>IF(A143="","",IFERROR(IF(F143="Yazar katsayısı",IF(IFERROR(VLOOKUP(A143,'Atama Puan'!$A$2:$E$122,5,FALSE),0)&gt;0,MIN(C143,VLOOKUP(A143,'Atama Puan'!$A$2:$E$122,5,FALSE)),C143)*E143*IF(D143&lt;=1,1,IF(D143=2,0.8,IF(D143=3,0.7,IF(D143=4,0.6,IF(D143=5,0.5,0.4))))),IF(F143="Kişi sayısına böl",IF(IFERROR(VLOOKUP(A143,'Atama Puan'!$A$2:$E$122,5,FALSE),0)&gt;0,MIN(C143,VLOOKUP(A143,'Atama Puan'!$A$2:$E$122,5,FALSE)),C143)*E143/IF(AND(D143&lt;&gt;"",D143&gt;0),D143,1),IF(IFERROR(VLOOKUP(A143,'Atama Puan'!$A$2:$E$122,5,FALSE),0)&gt;0,MIN(C143,VLOOKUP(A143,'Atama Puan'!$A$2:$E$122,5,FALSE)),C143)*E143)),0))</f>
        <v/>
      </c>
    </row>
    <row r="144" spans="1:7" ht="14.4" customHeight="1" x14ac:dyDescent="0.25">
      <c r="A144" s="24"/>
      <c r="B144" s="26" t="str">
        <f>IFERROR(VLOOKUP(A144,'Atama Puan'!$A$2:$E$122,2,FALSE),"")</f>
        <v/>
      </c>
      <c r="C144" s="25"/>
      <c r="D144" s="25"/>
      <c r="E144" s="28" t="str">
        <f>IFERROR(VLOOKUP(A144,'Atama Puan'!$A$2:$E$122,3,FALSE),"")</f>
        <v/>
      </c>
      <c r="F144" s="30" t="str">
        <f>IFERROR(VLOOKUP(A144,'Atama Puan'!$A$2:$E$122,4,FALSE),"")</f>
        <v/>
      </c>
      <c r="G144" s="27" t="str">
        <f>IF(A144="","",IFERROR(IF(F144="Yazar katsayısı",IF(IFERROR(VLOOKUP(A144,'Atama Puan'!$A$2:$E$122,5,FALSE),0)&gt;0,MIN(C144,VLOOKUP(A144,'Atama Puan'!$A$2:$E$122,5,FALSE)),C144)*E144*IF(D144&lt;=1,1,IF(D144=2,0.8,IF(D144=3,0.7,IF(D144=4,0.6,IF(D144=5,0.5,0.4))))),IF(F144="Kişi sayısına böl",IF(IFERROR(VLOOKUP(A144,'Atama Puan'!$A$2:$E$122,5,FALSE),0)&gt;0,MIN(C144,VLOOKUP(A144,'Atama Puan'!$A$2:$E$122,5,FALSE)),C144)*E144/IF(AND(D144&lt;&gt;"",D144&gt;0),D144,1),IF(IFERROR(VLOOKUP(A144,'Atama Puan'!$A$2:$E$122,5,FALSE),0)&gt;0,MIN(C144,VLOOKUP(A144,'Atama Puan'!$A$2:$E$122,5,FALSE)),C144)*E144)),0))</f>
        <v/>
      </c>
    </row>
    <row r="145" spans="1:7" ht="14.4" customHeight="1" x14ac:dyDescent="0.25">
      <c r="A145" s="24"/>
      <c r="B145" s="26" t="str">
        <f>IFERROR(VLOOKUP(A145,'Atama Puan'!$A$2:$E$122,2,FALSE),"")</f>
        <v/>
      </c>
      <c r="C145" s="25"/>
      <c r="D145" s="25"/>
      <c r="E145" s="28" t="str">
        <f>IFERROR(VLOOKUP(A145,'Atama Puan'!$A$2:$E$122,3,FALSE),"")</f>
        <v/>
      </c>
      <c r="F145" s="30" t="str">
        <f>IFERROR(VLOOKUP(A145,'Atama Puan'!$A$2:$E$122,4,FALSE),"")</f>
        <v/>
      </c>
      <c r="G145" s="27" t="str">
        <f>IF(A145="","",IFERROR(IF(F145="Yazar katsayısı",IF(IFERROR(VLOOKUP(A145,'Atama Puan'!$A$2:$E$122,5,FALSE),0)&gt;0,MIN(C145,VLOOKUP(A145,'Atama Puan'!$A$2:$E$122,5,FALSE)),C145)*E145*IF(D145&lt;=1,1,IF(D145=2,0.8,IF(D145=3,0.7,IF(D145=4,0.6,IF(D145=5,0.5,0.4))))),IF(F145="Kişi sayısına böl",IF(IFERROR(VLOOKUP(A145,'Atama Puan'!$A$2:$E$122,5,FALSE),0)&gt;0,MIN(C145,VLOOKUP(A145,'Atama Puan'!$A$2:$E$122,5,FALSE)),C145)*E145/IF(AND(D145&lt;&gt;"",D145&gt;0),D145,1),IF(IFERROR(VLOOKUP(A145,'Atama Puan'!$A$2:$E$122,5,FALSE),0)&gt;0,MIN(C145,VLOOKUP(A145,'Atama Puan'!$A$2:$E$122,5,FALSE)),C145)*E145)),0))</f>
        <v/>
      </c>
    </row>
    <row r="146" spans="1:7" ht="14.4" customHeight="1" x14ac:dyDescent="0.25">
      <c r="A146" s="24"/>
      <c r="B146" s="26" t="str">
        <f>IFERROR(VLOOKUP(A146,'Atama Puan'!$A$2:$E$122,2,FALSE),"")</f>
        <v/>
      </c>
      <c r="C146" s="25"/>
      <c r="D146" s="25"/>
      <c r="E146" s="28" t="str">
        <f>IFERROR(VLOOKUP(A146,'Atama Puan'!$A$2:$E$122,3,FALSE),"")</f>
        <v/>
      </c>
      <c r="F146" s="30" t="str">
        <f>IFERROR(VLOOKUP(A146,'Atama Puan'!$A$2:$E$122,4,FALSE),"")</f>
        <v/>
      </c>
      <c r="G146" s="27" t="str">
        <f>IF(A146="","",IFERROR(IF(F146="Yazar katsayısı",IF(IFERROR(VLOOKUP(A146,'Atama Puan'!$A$2:$E$122,5,FALSE),0)&gt;0,MIN(C146,VLOOKUP(A146,'Atama Puan'!$A$2:$E$122,5,FALSE)),C146)*E146*IF(D146&lt;=1,1,IF(D146=2,0.8,IF(D146=3,0.7,IF(D146=4,0.6,IF(D146=5,0.5,0.4))))),IF(F146="Kişi sayısına böl",IF(IFERROR(VLOOKUP(A146,'Atama Puan'!$A$2:$E$122,5,FALSE),0)&gt;0,MIN(C146,VLOOKUP(A146,'Atama Puan'!$A$2:$E$122,5,FALSE)),C146)*E146/IF(AND(D146&lt;&gt;"",D146&gt;0),D146,1),IF(IFERROR(VLOOKUP(A146,'Atama Puan'!$A$2:$E$122,5,FALSE),0)&gt;0,MIN(C146,VLOOKUP(A146,'Atama Puan'!$A$2:$E$122,5,FALSE)),C146)*E146)),0))</f>
        <v/>
      </c>
    </row>
    <row r="147" spans="1:7" ht="14.4" customHeight="1" x14ac:dyDescent="0.25">
      <c r="A147" s="24"/>
      <c r="B147" s="26" t="str">
        <f>IFERROR(VLOOKUP(A147,'Atama Puan'!$A$2:$E$122,2,FALSE),"")</f>
        <v/>
      </c>
      <c r="C147" s="25"/>
      <c r="D147" s="25"/>
      <c r="E147" s="28" t="str">
        <f>IFERROR(VLOOKUP(A147,'Atama Puan'!$A$2:$E$122,3,FALSE),"")</f>
        <v/>
      </c>
      <c r="F147" s="30" t="str">
        <f>IFERROR(VLOOKUP(A147,'Atama Puan'!$A$2:$E$122,4,FALSE),"")</f>
        <v/>
      </c>
      <c r="G147" s="27" t="str">
        <f>IF(A147="","",IFERROR(IF(F147="Yazar katsayısı",IF(IFERROR(VLOOKUP(A147,'Atama Puan'!$A$2:$E$122,5,FALSE),0)&gt;0,MIN(C147,VLOOKUP(A147,'Atama Puan'!$A$2:$E$122,5,FALSE)),C147)*E147*IF(D147&lt;=1,1,IF(D147=2,0.8,IF(D147=3,0.7,IF(D147=4,0.6,IF(D147=5,0.5,0.4))))),IF(F147="Kişi sayısına böl",IF(IFERROR(VLOOKUP(A147,'Atama Puan'!$A$2:$E$122,5,FALSE),0)&gt;0,MIN(C147,VLOOKUP(A147,'Atama Puan'!$A$2:$E$122,5,FALSE)),C147)*E147/IF(AND(D147&lt;&gt;"",D147&gt;0),D147,1),IF(IFERROR(VLOOKUP(A147,'Atama Puan'!$A$2:$E$122,5,FALSE),0)&gt;0,MIN(C147,VLOOKUP(A147,'Atama Puan'!$A$2:$E$122,5,FALSE)),C147)*E147)),0))</f>
        <v/>
      </c>
    </row>
    <row r="148" spans="1:7" ht="14.4" customHeight="1" x14ac:dyDescent="0.25">
      <c r="A148" s="24"/>
      <c r="B148" s="26" t="str">
        <f>IFERROR(VLOOKUP(A148,'Atama Puan'!$A$2:$E$122,2,FALSE),"")</f>
        <v/>
      </c>
      <c r="C148" s="25"/>
      <c r="D148" s="25"/>
      <c r="E148" s="28" t="str">
        <f>IFERROR(VLOOKUP(A148,'Atama Puan'!$A$2:$E$122,3,FALSE),"")</f>
        <v/>
      </c>
      <c r="F148" s="30" t="str">
        <f>IFERROR(VLOOKUP(A148,'Atama Puan'!$A$2:$E$122,4,FALSE),"")</f>
        <v/>
      </c>
      <c r="G148" s="27" t="str">
        <f>IF(A148="","",IFERROR(IF(F148="Yazar katsayısı",IF(IFERROR(VLOOKUP(A148,'Atama Puan'!$A$2:$E$122,5,FALSE),0)&gt;0,MIN(C148,VLOOKUP(A148,'Atama Puan'!$A$2:$E$122,5,FALSE)),C148)*E148*IF(D148&lt;=1,1,IF(D148=2,0.8,IF(D148=3,0.7,IF(D148=4,0.6,IF(D148=5,0.5,0.4))))),IF(F148="Kişi sayısına böl",IF(IFERROR(VLOOKUP(A148,'Atama Puan'!$A$2:$E$122,5,FALSE),0)&gt;0,MIN(C148,VLOOKUP(A148,'Atama Puan'!$A$2:$E$122,5,FALSE)),C148)*E148/IF(AND(D148&lt;&gt;"",D148&gt;0),D148,1),IF(IFERROR(VLOOKUP(A148,'Atama Puan'!$A$2:$E$122,5,FALSE),0)&gt;0,MIN(C148,VLOOKUP(A148,'Atama Puan'!$A$2:$E$122,5,FALSE)),C148)*E148)),0))</f>
        <v/>
      </c>
    </row>
    <row r="149" spans="1:7" ht="14.4" customHeight="1" x14ac:dyDescent="0.25">
      <c r="A149" s="24"/>
      <c r="B149" s="26" t="str">
        <f>IFERROR(VLOOKUP(A149,'Atama Puan'!$A$2:$E$122,2,FALSE),"")</f>
        <v/>
      </c>
      <c r="C149" s="25"/>
      <c r="D149" s="25"/>
      <c r="E149" s="28" t="str">
        <f>IFERROR(VLOOKUP(A149,'Atama Puan'!$A$2:$E$122,3,FALSE),"")</f>
        <v/>
      </c>
      <c r="F149" s="30" t="str">
        <f>IFERROR(VLOOKUP(A149,'Atama Puan'!$A$2:$E$122,4,FALSE),"")</f>
        <v/>
      </c>
      <c r="G149" s="27" t="str">
        <f>IF(A149="","",IFERROR(IF(F149="Yazar katsayısı",IF(IFERROR(VLOOKUP(A149,'Atama Puan'!$A$2:$E$122,5,FALSE),0)&gt;0,MIN(C149,VLOOKUP(A149,'Atama Puan'!$A$2:$E$122,5,FALSE)),C149)*E149*IF(D149&lt;=1,1,IF(D149=2,0.8,IF(D149=3,0.7,IF(D149=4,0.6,IF(D149=5,0.5,0.4))))),IF(F149="Kişi sayısına böl",IF(IFERROR(VLOOKUP(A149,'Atama Puan'!$A$2:$E$122,5,FALSE),0)&gt;0,MIN(C149,VLOOKUP(A149,'Atama Puan'!$A$2:$E$122,5,FALSE)),C149)*E149/IF(AND(D149&lt;&gt;"",D149&gt;0),D149,1),IF(IFERROR(VLOOKUP(A149,'Atama Puan'!$A$2:$E$122,5,FALSE),0)&gt;0,MIN(C149,VLOOKUP(A149,'Atama Puan'!$A$2:$E$122,5,FALSE)),C149)*E149)),0))</f>
        <v/>
      </c>
    </row>
    <row r="150" spans="1:7" ht="14.4" customHeight="1" x14ac:dyDescent="0.25">
      <c r="A150" s="24"/>
      <c r="B150" s="26" t="str">
        <f>IFERROR(VLOOKUP(A150,'Atama Puan'!$A$2:$E$122,2,FALSE),"")</f>
        <v/>
      </c>
      <c r="C150" s="25"/>
      <c r="D150" s="25"/>
      <c r="E150" s="28" t="str">
        <f>IFERROR(VLOOKUP(A150,'Atama Puan'!$A$2:$E$122,3,FALSE),"")</f>
        <v/>
      </c>
      <c r="F150" s="30" t="str">
        <f>IFERROR(VLOOKUP(A150,'Atama Puan'!$A$2:$E$122,4,FALSE),"")</f>
        <v/>
      </c>
      <c r="G150" s="27" t="str">
        <f>IF(A150="","",IFERROR(IF(F150="Yazar katsayısı",IF(IFERROR(VLOOKUP(A150,'Atama Puan'!$A$2:$E$122,5,FALSE),0)&gt;0,MIN(C150,VLOOKUP(A150,'Atama Puan'!$A$2:$E$122,5,FALSE)),C150)*E150*IF(D150&lt;=1,1,IF(D150=2,0.8,IF(D150=3,0.7,IF(D150=4,0.6,IF(D150=5,0.5,0.4))))),IF(F150="Kişi sayısına böl",IF(IFERROR(VLOOKUP(A150,'Atama Puan'!$A$2:$E$122,5,FALSE),0)&gt;0,MIN(C150,VLOOKUP(A150,'Atama Puan'!$A$2:$E$122,5,FALSE)),C150)*E150/IF(AND(D150&lt;&gt;"",D150&gt;0),D150,1),IF(IFERROR(VLOOKUP(A150,'Atama Puan'!$A$2:$E$122,5,FALSE),0)&gt;0,MIN(C150,VLOOKUP(A150,'Atama Puan'!$A$2:$E$122,5,FALSE)),C150)*E150)),0))</f>
        <v/>
      </c>
    </row>
    <row r="151" spans="1:7" ht="14.4" customHeight="1" x14ac:dyDescent="0.25">
      <c r="A151" s="24"/>
      <c r="B151" s="26" t="str">
        <f>IFERROR(VLOOKUP(A151,'Atama Puan'!$A$2:$E$122,2,FALSE),"")</f>
        <v/>
      </c>
      <c r="C151" s="25"/>
      <c r="D151" s="25"/>
      <c r="E151" s="28" t="str">
        <f>IFERROR(VLOOKUP(A151,'Atama Puan'!$A$2:$E$122,3,FALSE),"")</f>
        <v/>
      </c>
      <c r="F151" s="30" t="str">
        <f>IFERROR(VLOOKUP(A151,'Atama Puan'!$A$2:$E$122,4,FALSE),"")</f>
        <v/>
      </c>
      <c r="G151" s="27" t="str">
        <f>IF(A151="","",IFERROR(IF(F151="Yazar katsayısı",IF(IFERROR(VLOOKUP(A151,'Atama Puan'!$A$2:$E$122,5,FALSE),0)&gt;0,MIN(C151,VLOOKUP(A151,'Atama Puan'!$A$2:$E$122,5,FALSE)),C151)*E151*IF(D151&lt;=1,1,IF(D151=2,0.8,IF(D151=3,0.7,IF(D151=4,0.6,IF(D151=5,0.5,0.4))))),IF(F151="Kişi sayısına böl",IF(IFERROR(VLOOKUP(A151,'Atama Puan'!$A$2:$E$122,5,FALSE),0)&gt;0,MIN(C151,VLOOKUP(A151,'Atama Puan'!$A$2:$E$122,5,FALSE)),C151)*E151/IF(AND(D151&lt;&gt;"",D151&gt;0),D151,1),IF(IFERROR(VLOOKUP(A151,'Atama Puan'!$A$2:$E$122,5,FALSE),0)&gt;0,MIN(C151,VLOOKUP(A151,'Atama Puan'!$A$2:$E$122,5,FALSE)),C151)*E151)),0))</f>
        <v/>
      </c>
    </row>
    <row r="152" spans="1:7" ht="14.4" customHeight="1" x14ac:dyDescent="0.25">
      <c r="A152" s="24"/>
      <c r="B152" s="26" t="str">
        <f>IFERROR(VLOOKUP(A152,'Atama Puan'!$A$2:$E$122,2,FALSE),"")</f>
        <v/>
      </c>
      <c r="C152" s="25"/>
      <c r="D152" s="25"/>
      <c r="E152" s="28" t="str">
        <f>IFERROR(VLOOKUP(A152,'Atama Puan'!$A$2:$E$122,3,FALSE),"")</f>
        <v/>
      </c>
      <c r="F152" s="30" t="str">
        <f>IFERROR(VLOOKUP(A152,'Atama Puan'!$A$2:$E$122,4,FALSE),"")</f>
        <v/>
      </c>
      <c r="G152" s="27" t="str">
        <f>IF(A152="","",IFERROR(IF(F152="Yazar katsayısı",IF(IFERROR(VLOOKUP(A152,'Atama Puan'!$A$2:$E$122,5,FALSE),0)&gt;0,MIN(C152,VLOOKUP(A152,'Atama Puan'!$A$2:$E$122,5,FALSE)),C152)*E152*IF(D152&lt;=1,1,IF(D152=2,0.8,IF(D152=3,0.7,IF(D152=4,0.6,IF(D152=5,0.5,0.4))))),IF(F152="Kişi sayısına böl",IF(IFERROR(VLOOKUP(A152,'Atama Puan'!$A$2:$E$122,5,FALSE),0)&gt;0,MIN(C152,VLOOKUP(A152,'Atama Puan'!$A$2:$E$122,5,FALSE)),C152)*E152/IF(AND(D152&lt;&gt;"",D152&gt;0),D152,1),IF(IFERROR(VLOOKUP(A152,'Atama Puan'!$A$2:$E$122,5,FALSE),0)&gt;0,MIN(C152,VLOOKUP(A152,'Atama Puan'!$A$2:$E$122,5,FALSE)),C152)*E152)),0))</f>
        <v/>
      </c>
    </row>
    <row r="153" spans="1:7" ht="14.4" customHeight="1" x14ac:dyDescent="0.25">
      <c r="A153" s="24"/>
      <c r="B153" s="26" t="str">
        <f>IFERROR(VLOOKUP(A153,'Atama Puan'!$A$2:$E$122,2,FALSE),"")</f>
        <v/>
      </c>
      <c r="C153" s="25"/>
      <c r="D153" s="25"/>
      <c r="E153" s="28" t="str">
        <f>IFERROR(VLOOKUP(A153,'Atama Puan'!$A$2:$E$122,3,FALSE),"")</f>
        <v/>
      </c>
      <c r="F153" s="30" t="str">
        <f>IFERROR(VLOOKUP(A153,'Atama Puan'!$A$2:$E$122,4,FALSE),"")</f>
        <v/>
      </c>
      <c r="G153" s="27" t="str">
        <f>IF(A153="","",IFERROR(IF(F153="Yazar katsayısı",IF(IFERROR(VLOOKUP(A153,'Atama Puan'!$A$2:$E$122,5,FALSE),0)&gt;0,MIN(C153,VLOOKUP(A153,'Atama Puan'!$A$2:$E$122,5,FALSE)),C153)*E153*IF(D153&lt;=1,1,IF(D153=2,0.8,IF(D153=3,0.7,IF(D153=4,0.6,IF(D153=5,0.5,0.4))))),IF(F153="Kişi sayısına böl",IF(IFERROR(VLOOKUP(A153,'Atama Puan'!$A$2:$E$122,5,FALSE),0)&gt;0,MIN(C153,VLOOKUP(A153,'Atama Puan'!$A$2:$E$122,5,FALSE)),C153)*E153/IF(AND(D153&lt;&gt;"",D153&gt;0),D153,1),IF(IFERROR(VLOOKUP(A153,'Atama Puan'!$A$2:$E$122,5,FALSE),0)&gt;0,MIN(C153,VLOOKUP(A153,'Atama Puan'!$A$2:$E$122,5,FALSE)),C153)*E153)),0))</f>
        <v/>
      </c>
    </row>
    <row r="154" spans="1:7" ht="14.4" customHeight="1" x14ac:dyDescent="0.25">
      <c r="A154" s="24"/>
      <c r="B154" s="26" t="str">
        <f>IFERROR(VLOOKUP(A154,'Atama Puan'!$A$2:$E$122,2,FALSE),"")</f>
        <v/>
      </c>
      <c r="C154" s="25"/>
      <c r="D154" s="25"/>
      <c r="E154" s="28" t="str">
        <f>IFERROR(VLOOKUP(A154,'Atama Puan'!$A$2:$E$122,3,FALSE),"")</f>
        <v/>
      </c>
      <c r="F154" s="30" t="str">
        <f>IFERROR(VLOOKUP(A154,'Atama Puan'!$A$2:$E$122,4,FALSE),"")</f>
        <v/>
      </c>
      <c r="G154" s="27" t="str">
        <f>IF(A154="","",IFERROR(IF(F154="Yazar katsayısı",IF(IFERROR(VLOOKUP(A154,'Atama Puan'!$A$2:$E$122,5,FALSE),0)&gt;0,MIN(C154,VLOOKUP(A154,'Atama Puan'!$A$2:$E$122,5,FALSE)),C154)*E154*IF(D154&lt;=1,1,IF(D154=2,0.8,IF(D154=3,0.7,IF(D154=4,0.6,IF(D154=5,0.5,0.4))))),IF(F154="Kişi sayısına böl",IF(IFERROR(VLOOKUP(A154,'Atama Puan'!$A$2:$E$122,5,FALSE),0)&gt;0,MIN(C154,VLOOKUP(A154,'Atama Puan'!$A$2:$E$122,5,FALSE)),C154)*E154/IF(AND(D154&lt;&gt;"",D154&gt;0),D154,1),IF(IFERROR(VLOOKUP(A154,'Atama Puan'!$A$2:$E$122,5,FALSE),0)&gt;0,MIN(C154,VLOOKUP(A154,'Atama Puan'!$A$2:$E$122,5,FALSE)),C154)*E154)),0))</f>
        <v/>
      </c>
    </row>
    <row r="155" spans="1:7" ht="14.4" customHeight="1" x14ac:dyDescent="0.25">
      <c r="A155" s="24"/>
      <c r="B155" s="26" t="str">
        <f>IFERROR(VLOOKUP(A155,'Atama Puan'!$A$2:$E$122,2,FALSE),"")</f>
        <v/>
      </c>
      <c r="C155" s="25"/>
      <c r="D155" s="25"/>
      <c r="E155" s="28" t="str">
        <f>IFERROR(VLOOKUP(A155,'Atama Puan'!$A$2:$E$122,3,FALSE),"")</f>
        <v/>
      </c>
      <c r="F155" s="30" t="str">
        <f>IFERROR(VLOOKUP(A155,'Atama Puan'!$A$2:$E$122,4,FALSE),"")</f>
        <v/>
      </c>
      <c r="G155" s="27" t="str">
        <f>IF(A155="","",IFERROR(IF(F155="Yazar katsayısı",IF(IFERROR(VLOOKUP(A155,'Atama Puan'!$A$2:$E$122,5,FALSE),0)&gt;0,MIN(C155,VLOOKUP(A155,'Atama Puan'!$A$2:$E$122,5,FALSE)),C155)*E155*IF(D155&lt;=1,1,IF(D155=2,0.8,IF(D155=3,0.7,IF(D155=4,0.6,IF(D155=5,0.5,0.4))))),IF(F155="Kişi sayısına böl",IF(IFERROR(VLOOKUP(A155,'Atama Puan'!$A$2:$E$122,5,FALSE),0)&gt;0,MIN(C155,VLOOKUP(A155,'Atama Puan'!$A$2:$E$122,5,FALSE)),C155)*E155/IF(AND(D155&lt;&gt;"",D155&gt;0),D155,1),IF(IFERROR(VLOOKUP(A155,'Atama Puan'!$A$2:$E$122,5,FALSE),0)&gt;0,MIN(C155,VLOOKUP(A155,'Atama Puan'!$A$2:$E$122,5,FALSE)),C155)*E155)),0))</f>
        <v/>
      </c>
    </row>
    <row r="156" spans="1:7" ht="14.4" customHeight="1" x14ac:dyDescent="0.25">
      <c r="A156" s="24"/>
      <c r="B156" s="26" t="str">
        <f>IFERROR(VLOOKUP(A156,'Atama Puan'!$A$2:$E$122,2,FALSE),"")</f>
        <v/>
      </c>
      <c r="C156" s="25"/>
      <c r="D156" s="25"/>
      <c r="E156" s="28" t="str">
        <f>IFERROR(VLOOKUP(A156,'Atama Puan'!$A$2:$E$122,3,FALSE),"")</f>
        <v/>
      </c>
      <c r="F156" s="30" t="str">
        <f>IFERROR(VLOOKUP(A156,'Atama Puan'!$A$2:$E$122,4,FALSE),"")</f>
        <v/>
      </c>
      <c r="G156" s="27" t="str">
        <f>IF(A156="","",IFERROR(IF(F156="Yazar katsayısı",IF(IFERROR(VLOOKUP(A156,'Atama Puan'!$A$2:$E$122,5,FALSE),0)&gt;0,MIN(C156,VLOOKUP(A156,'Atama Puan'!$A$2:$E$122,5,FALSE)),C156)*E156*IF(D156&lt;=1,1,IF(D156=2,0.8,IF(D156=3,0.7,IF(D156=4,0.6,IF(D156=5,0.5,0.4))))),IF(F156="Kişi sayısına böl",IF(IFERROR(VLOOKUP(A156,'Atama Puan'!$A$2:$E$122,5,FALSE),0)&gt;0,MIN(C156,VLOOKUP(A156,'Atama Puan'!$A$2:$E$122,5,FALSE)),C156)*E156/IF(AND(D156&lt;&gt;"",D156&gt;0),D156,1),IF(IFERROR(VLOOKUP(A156,'Atama Puan'!$A$2:$E$122,5,FALSE),0)&gt;0,MIN(C156,VLOOKUP(A156,'Atama Puan'!$A$2:$E$122,5,FALSE)),C156)*E156)),0))</f>
        <v/>
      </c>
    </row>
    <row r="157" spans="1:7" ht="14.4" customHeight="1" x14ac:dyDescent="0.25">
      <c r="A157" s="24"/>
      <c r="B157" s="26" t="str">
        <f>IFERROR(VLOOKUP(A157,'Atama Puan'!$A$2:$E$122,2,FALSE),"")</f>
        <v/>
      </c>
      <c r="C157" s="25"/>
      <c r="D157" s="25"/>
      <c r="E157" s="28" t="str">
        <f>IFERROR(VLOOKUP(A157,'Atama Puan'!$A$2:$E$122,3,FALSE),"")</f>
        <v/>
      </c>
      <c r="F157" s="30" t="str">
        <f>IFERROR(VLOOKUP(A157,'Atama Puan'!$A$2:$E$122,4,FALSE),"")</f>
        <v/>
      </c>
      <c r="G157" s="27" t="str">
        <f>IF(A157="","",IFERROR(IF(F157="Yazar katsayısı",IF(IFERROR(VLOOKUP(A157,'Atama Puan'!$A$2:$E$122,5,FALSE),0)&gt;0,MIN(C157,VLOOKUP(A157,'Atama Puan'!$A$2:$E$122,5,FALSE)),C157)*E157*IF(D157&lt;=1,1,IF(D157=2,0.8,IF(D157=3,0.7,IF(D157=4,0.6,IF(D157=5,0.5,0.4))))),IF(F157="Kişi sayısına böl",IF(IFERROR(VLOOKUP(A157,'Atama Puan'!$A$2:$E$122,5,FALSE),0)&gt;0,MIN(C157,VLOOKUP(A157,'Atama Puan'!$A$2:$E$122,5,FALSE)),C157)*E157/IF(AND(D157&lt;&gt;"",D157&gt;0),D157,1),IF(IFERROR(VLOOKUP(A157,'Atama Puan'!$A$2:$E$122,5,FALSE),0)&gt;0,MIN(C157,VLOOKUP(A157,'Atama Puan'!$A$2:$E$122,5,FALSE)),C157)*E157)),0))</f>
        <v/>
      </c>
    </row>
    <row r="158" spans="1:7" ht="14.4" customHeight="1" x14ac:dyDescent="0.25">
      <c r="A158" s="24"/>
      <c r="B158" s="26" t="str">
        <f>IFERROR(VLOOKUP(A158,'Atama Puan'!$A$2:$E$122,2,FALSE),"")</f>
        <v/>
      </c>
      <c r="C158" s="25"/>
      <c r="D158" s="25"/>
      <c r="E158" s="28" t="str">
        <f>IFERROR(VLOOKUP(A158,'Atama Puan'!$A$2:$E$122,3,FALSE),"")</f>
        <v/>
      </c>
      <c r="F158" s="30" t="str">
        <f>IFERROR(VLOOKUP(A158,'Atama Puan'!$A$2:$E$122,4,FALSE),"")</f>
        <v/>
      </c>
      <c r="G158" s="27" t="str">
        <f>IF(A158="","",IFERROR(IF(F158="Yazar katsayısı",IF(IFERROR(VLOOKUP(A158,'Atama Puan'!$A$2:$E$122,5,FALSE),0)&gt;0,MIN(C158,VLOOKUP(A158,'Atama Puan'!$A$2:$E$122,5,FALSE)),C158)*E158*IF(D158&lt;=1,1,IF(D158=2,0.8,IF(D158=3,0.7,IF(D158=4,0.6,IF(D158=5,0.5,0.4))))),IF(F158="Kişi sayısına böl",IF(IFERROR(VLOOKUP(A158,'Atama Puan'!$A$2:$E$122,5,FALSE),0)&gt;0,MIN(C158,VLOOKUP(A158,'Atama Puan'!$A$2:$E$122,5,FALSE)),C158)*E158/IF(AND(D158&lt;&gt;"",D158&gt;0),D158,1),IF(IFERROR(VLOOKUP(A158,'Atama Puan'!$A$2:$E$122,5,FALSE),0)&gt;0,MIN(C158,VLOOKUP(A158,'Atama Puan'!$A$2:$E$122,5,FALSE)),C158)*E158)),0))</f>
        <v/>
      </c>
    </row>
    <row r="159" spans="1:7" ht="14.4" customHeight="1" x14ac:dyDescent="0.25">
      <c r="A159" s="24"/>
      <c r="B159" s="26" t="str">
        <f>IFERROR(VLOOKUP(A159,'Atama Puan'!$A$2:$E$122,2,FALSE),"")</f>
        <v/>
      </c>
      <c r="C159" s="25"/>
      <c r="D159" s="25"/>
      <c r="E159" s="28" t="str">
        <f>IFERROR(VLOOKUP(A159,'Atama Puan'!$A$2:$E$122,3,FALSE),"")</f>
        <v/>
      </c>
      <c r="F159" s="30" t="str">
        <f>IFERROR(VLOOKUP(A159,'Atama Puan'!$A$2:$E$122,4,FALSE),"")</f>
        <v/>
      </c>
      <c r="G159" s="27" t="str">
        <f>IF(A159="","",IFERROR(IF(F159="Yazar katsayısı",IF(IFERROR(VLOOKUP(A159,'Atama Puan'!$A$2:$E$122,5,FALSE),0)&gt;0,MIN(C159,VLOOKUP(A159,'Atama Puan'!$A$2:$E$122,5,FALSE)),C159)*E159*IF(D159&lt;=1,1,IF(D159=2,0.8,IF(D159=3,0.7,IF(D159=4,0.6,IF(D159=5,0.5,0.4))))),IF(F159="Kişi sayısına böl",IF(IFERROR(VLOOKUP(A159,'Atama Puan'!$A$2:$E$122,5,FALSE),0)&gt;0,MIN(C159,VLOOKUP(A159,'Atama Puan'!$A$2:$E$122,5,FALSE)),C159)*E159/IF(AND(D159&lt;&gt;"",D159&gt;0),D159,1),IF(IFERROR(VLOOKUP(A159,'Atama Puan'!$A$2:$E$122,5,FALSE),0)&gt;0,MIN(C159,VLOOKUP(A159,'Atama Puan'!$A$2:$E$122,5,FALSE)),C159)*E159)),0))</f>
        <v/>
      </c>
    </row>
    <row r="160" spans="1:7" ht="14.4" customHeight="1" x14ac:dyDescent="0.25">
      <c r="A160" s="24"/>
      <c r="B160" s="26" t="str">
        <f>IFERROR(VLOOKUP(A160,'Atama Puan'!$A$2:$E$122,2,FALSE),"")</f>
        <v/>
      </c>
      <c r="C160" s="25"/>
      <c r="D160" s="25"/>
      <c r="E160" s="28" t="str">
        <f>IFERROR(VLOOKUP(A160,'Atama Puan'!$A$2:$E$122,3,FALSE),"")</f>
        <v/>
      </c>
      <c r="F160" s="30" t="str">
        <f>IFERROR(VLOOKUP(A160,'Atama Puan'!$A$2:$E$122,4,FALSE),"")</f>
        <v/>
      </c>
      <c r="G160" s="27" t="str">
        <f>IF(A160="","",IFERROR(IF(F160="Yazar katsayısı",IF(IFERROR(VLOOKUP(A160,'Atama Puan'!$A$2:$E$122,5,FALSE),0)&gt;0,MIN(C160,VLOOKUP(A160,'Atama Puan'!$A$2:$E$122,5,FALSE)),C160)*E160*IF(D160&lt;=1,1,IF(D160=2,0.8,IF(D160=3,0.7,IF(D160=4,0.6,IF(D160=5,0.5,0.4))))),IF(F160="Kişi sayısına böl",IF(IFERROR(VLOOKUP(A160,'Atama Puan'!$A$2:$E$122,5,FALSE),0)&gt;0,MIN(C160,VLOOKUP(A160,'Atama Puan'!$A$2:$E$122,5,FALSE)),C160)*E160/IF(AND(D160&lt;&gt;"",D160&gt;0),D160,1),IF(IFERROR(VLOOKUP(A160,'Atama Puan'!$A$2:$E$122,5,FALSE),0)&gt;0,MIN(C160,VLOOKUP(A160,'Atama Puan'!$A$2:$E$122,5,FALSE)),C160)*E160)),0))</f>
        <v/>
      </c>
    </row>
    <row r="161" spans="1:7" ht="14.4" customHeight="1" x14ac:dyDescent="0.25">
      <c r="A161" s="24"/>
      <c r="B161" s="26" t="str">
        <f>IFERROR(VLOOKUP(A161,'Atama Puan'!$A$2:$E$122,2,FALSE),"")</f>
        <v/>
      </c>
      <c r="C161" s="25"/>
      <c r="D161" s="25"/>
      <c r="E161" s="28" t="str">
        <f>IFERROR(VLOOKUP(A161,'Atama Puan'!$A$2:$E$122,3,FALSE),"")</f>
        <v/>
      </c>
      <c r="F161" s="30" t="str">
        <f>IFERROR(VLOOKUP(A161,'Atama Puan'!$A$2:$E$122,4,FALSE),"")</f>
        <v/>
      </c>
      <c r="G161" s="27" t="str">
        <f>IF(A161="","",IFERROR(IF(F161="Yazar katsayısı",IF(IFERROR(VLOOKUP(A161,'Atama Puan'!$A$2:$E$122,5,FALSE),0)&gt;0,MIN(C161,VLOOKUP(A161,'Atama Puan'!$A$2:$E$122,5,FALSE)),C161)*E161*IF(D161&lt;=1,1,IF(D161=2,0.8,IF(D161=3,0.7,IF(D161=4,0.6,IF(D161=5,0.5,0.4))))),IF(F161="Kişi sayısına böl",IF(IFERROR(VLOOKUP(A161,'Atama Puan'!$A$2:$E$122,5,FALSE),0)&gt;0,MIN(C161,VLOOKUP(A161,'Atama Puan'!$A$2:$E$122,5,FALSE)),C161)*E161/IF(AND(D161&lt;&gt;"",D161&gt;0),D161,1),IF(IFERROR(VLOOKUP(A161,'Atama Puan'!$A$2:$E$122,5,FALSE),0)&gt;0,MIN(C161,VLOOKUP(A161,'Atama Puan'!$A$2:$E$122,5,FALSE)),C161)*E161)),0))</f>
        <v/>
      </c>
    </row>
    <row r="162" spans="1:7" ht="14.4" customHeight="1" x14ac:dyDescent="0.25">
      <c r="A162" s="24"/>
      <c r="B162" s="26" t="str">
        <f>IFERROR(VLOOKUP(A162,'Atama Puan'!$A$2:$E$122,2,FALSE),"")</f>
        <v/>
      </c>
      <c r="C162" s="25"/>
      <c r="D162" s="25"/>
      <c r="E162" s="28" t="str">
        <f>IFERROR(VLOOKUP(A162,'Atama Puan'!$A$2:$E$122,3,FALSE),"")</f>
        <v/>
      </c>
      <c r="F162" s="30" t="str">
        <f>IFERROR(VLOOKUP(A162,'Atama Puan'!$A$2:$E$122,4,FALSE),"")</f>
        <v/>
      </c>
      <c r="G162" s="27" t="str">
        <f>IF(A162="","",IFERROR(IF(F162="Yazar katsayısı",IF(IFERROR(VLOOKUP(A162,'Atama Puan'!$A$2:$E$122,5,FALSE),0)&gt;0,MIN(C162,VLOOKUP(A162,'Atama Puan'!$A$2:$E$122,5,FALSE)),C162)*E162*IF(D162&lt;=1,1,IF(D162=2,0.8,IF(D162=3,0.7,IF(D162=4,0.6,IF(D162=5,0.5,0.4))))),IF(F162="Kişi sayısına böl",IF(IFERROR(VLOOKUP(A162,'Atama Puan'!$A$2:$E$122,5,FALSE),0)&gt;0,MIN(C162,VLOOKUP(A162,'Atama Puan'!$A$2:$E$122,5,FALSE)),C162)*E162/IF(AND(D162&lt;&gt;"",D162&gt;0),D162,1),IF(IFERROR(VLOOKUP(A162,'Atama Puan'!$A$2:$E$122,5,FALSE),0)&gt;0,MIN(C162,VLOOKUP(A162,'Atama Puan'!$A$2:$E$122,5,FALSE)),C162)*E162)),0))</f>
        <v/>
      </c>
    </row>
    <row r="163" spans="1:7" ht="14.4" customHeight="1" x14ac:dyDescent="0.25">
      <c r="A163" s="24"/>
      <c r="B163" s="26" t="str">
        <f>IFERROR(VLOOKUP(A163,'Atama Puan'!$A$2:$E$122,2,FALSE),"")</f>
        <v/>
      </c>
      <c r="C163" s="25"/>
      <c r="D163" s="25"/>
      <c r="E163" s="28" t="str">
        <f>IFERROR(VLOOKUP(A163,'Atama Puan'!$A$2:$E$122,3,FALSE),"")</f>
        <v/>
      </c>
      <c r="F163" s="30" t="str">
        <f>IFERROR(VLOOKUP(A163,'Atama Puan'!$A$2:$E$122,4,FALSE),"")</f>
        <v/>
      </c>
      <c r="G163" s="27" t="str">
        <f>IF(A163="","",IFERROR(IF(F163="Yazar katsayısı",IF(IFERROR(VLOOKUP(A163,'Atama Puan'!$A$2:$E$122,5,FALSE),0)&gt;0,MIN(C163,VLOOKUP(A163,'Atama Puan'!$A$2:$E$122,5,FALSE)),C163)*E163*IF(D163&lt;=1,1,IF(D163=2,0.8,IF(D163=3,0.7,IF(D163=4,0.6,IF(D163=5,0.5,0.4))))),IF(F163="Kişi sayısına böl",IF(IFERROR(VLOOKUP(A163,'Atama Puan'!$A$2:$E$122,5,FALSE),0)&gt;0,MIN(C163,VLOOKUP(A163,'Atama Puan'!$A$2:$E$122,5,FALSE)),C163)*E163/IF(AND(D163&lt;&gt;"",D163&gt;0),D163,1),IF(IFERROR(VLOOKUP(A163,'Atama Puan'!$A$2:$E$122,5,FALSE),0)&gt;0,MIN(C163,VLOOKUP(A163,'Atama Puan'!$A$2:$E$122,5,FALSE)),C163)*E163)),0))</f>
        <v/>
      </c>
    </row>
    <row r="164" spans="1:7" ht="14.4" customHeight="1" x14ac:dyDescent="0.25">
      <c r="A164" s="24"/>
      <c r="B164" s="26" t="str">
        <f>IFERROR(VLOOKUP(A164,'Atama Puan'!$A$2:$E$122,2,FALSE),"")</f>
        <v/>
      </c>
      <c r="C164" s="25"/>
      <c r="D164" s="25"/>
      <c r="E164" s="28" t="str">
        <f>IFERROR(VLOOKUP(A164,'Atama Puan'!$A$2:$E$122,3,FALSE),"")</f>
        <v/>
      </c>
      <c r="F164" s="30" t="str">
        <f>IFERROR(VLOOKUP(A164,'Atama Puan'!$A$2:$E$122,4,FALSE),"")</f>
        <v/>
      </c>
      <c r="G164" s="27" t="str">
        <f>IF(A164="","",IFERROR(IF(F164="Yazar katsayısı",IF(IFERROR(VLOOKUP(A164,'Atama Puan'!$A$2:$E$122,5,FALSE),0)&gt;0,MIN(C164,VLOOKUP(A164,'Atama Puan'!$A$2:$E$122,5,FALSE)),C164)*E164*IF(D164&lt;=1,1,IF(D164=2,0.8,IF(D164=3,0.7,IF(D164=4,0.6,IF(D164=5,0.5,0.4))))),IF(F164="Kişi sayısına böl",IF(IFERROR(VLOOKUP(A164,'Atama Puan'!$A$2:$E$122,5,FALSE),0)&gt;0,MIN(C164,VLOOKUP(A164,'Atama Puan'!$A$2:$E$122,5,FALSE)),C164)*E164/IF(AND(D164&lt;&gt;"",D164&gt;0),D164,1),IF(IFERROR(VLOOKUP(A164,'Atama Puan'!$A$2:$E$122,5,FALSE),0)&gt;0,MIN(C164,VLOOKUP(A164,'Atama Puan'!$A$2:$E$122,5,FALSE)),C164)*E164)),0))</f>
        <v/>
      </c>
    </row>
    <row r="165" spans="1:7" ht="14.4" customHeight="1" x14ac:dyDescent="0.25">
      <c r="A165" s="24"/>
      <c r="B165" s="26" t="str">
        <f>IFERROR(VLOOKUP(A165,'Atama Puan'!$A$2:$E$122,2,FALSE),"")</f>
        <v/>
      </c>
      <c r="C165" s="25"/>
      <c r="D165" s="25"/>
      <c r="E165" s="28" t="str">
        <f>IFERROR(VLOOKUP(A165,'Atama Puan'!$A$2:$E$122,3,FALSE),"")</f>
        <v/>
      </c>
      <c r="F165" s="30" t="str">
        <f>IFERROR(VLOOKUP(A165,'Atama Puan'!$A$2:$E$122,4,FALSE),"")</f>
        <v/>
      </c>
      <c r="G165" s="27" t="str">
        <f>IF(A165="","",IFERROR(IF(F165="Yazar katsayısı",IF(IFERROR(VLOOKUP(A165,'Atama Puan'!$A$2:$E$122,5,FALSE),0)&gt;0,MIN(C165,VLOOKUP(A165,'Atama Puan'!$A$2:$E$122,5,FALSE)),C165)*E165*IF(D165&lt;=1,1,IF(D165=2,0.8,IF(D165=3,0.7,IF(D165=4,0.6,IF(D165=5,0.5,0.4))))),IF(F165="Kişi sayısına böl",IF(IFERROR(VLOOKUP(A165,'Atama Puan'!$A$2:$E$122,5,FALSE),0)&gt;0,MIN(C165,VLOOKUP(A165,'Atama Puan'!$A$2:$E$122,5,FALSE)),C165)*E165/IF(AND(D165&lt;&gt;"",D165&gt;0),D165,1),IF(IFERROR(VLOOKUP(A165,'Atama Puan'!$A$2:$E$122,5,FALSE),0)&gt;0,MIN(C165,VLOOKUP(A165,'Atama Puan'!$A$2:$E$122,5,FALSE)),C165)*E165)),0))</f>
        <v/>
      </c>
    </row>
    <row r="166" spans="1:7" ht="14.4" customHeight="1" x14ac:dyDescent="0.25">
      <c r="A166" s="24"/>
      <c r="B166" s="26" t="str">
        <f>IFERROR(VLOOKUP(A166,'Atama Puan'!$A$2:$E$122,2,FALSE),"")</f>
        <v/>
      </c>
      <c r="C166" s="25"/>
      <c r="D166" s="25"/>
      <c r="E166" s="28" t="str">
        <f>IFERROR(VLOOKUP(A166,'Atama Puan'!$A$2:$E$122,3,FALSE),"")</f>
        <v/>
      </c>
      <c r="F166" s="30" t="str">
        <f>IFERROR(VLOOKUP(A166,'Atama Puan'!$A$2:$E$122,4,FALSE),"")</f>
        <v/>
      </c>
      <c r="G166" s="27" t="str">
        <f>IF(A166="","",IFERROR(IF(F166="Yazar katsayısı",IF(IFERROR(VLOOKUP(A166,'Atama Puan'!$A$2:$E$122,5,FALSE),0)&gt;0,MIN(C166,VLOOKUP(A166,'Atama Puan'!$A$2:$E$122,5,FALSE)),C166)*E166*IF(D166&lt;=1,1,IF(D166=2,0.8,IF(D166=3,0.7,IF(D166=4,0.6,IF(D166=5,0.5,0.4))))),IF(F166="Kişi sayısına böl",IF(IFERROR(VLOOKUP(A166,'Atama Puan'!$A$2:$E$122,5,FALSE),0)&gt;0,MIN(C166,VLOOKUP(A166,'Atama Puan'!$A$2:$E$122,5,FALSE)),C166)*E166/IF(AND(D166&lt;&gt;"",D166&gt;0),D166,1),IF(IFERROR(VLOOKUP(A166,'Atama Puan'!$A$2:$E$122,5,FALSE),0)&gt;0,MIN(C166,VLOOKUP(A166,'Atama Puan'!$A$2:$E$122,5,FALSE)),C166)*E166)),0))</f>
        <v/>
      </c>
    </row>
    <row r="167" spans="1:7" ht="14.4" customHeight="1" x14ac:dyDescent="0.25">
      <c r="A167" s="24"/>
      <c r="B167" s="26" t="str">
        <f>IFERROR(VLOOKUP(A167,'Atama Puan'!$A$2:$E$122,2,FALSE),"")</f>
        <v/>
      </c>
      <c r="C167" s="25"/>
      <c r="D167" s="25"/>
      <c r="E167" s="28" t="str">
        <f>IFERROR(VLOOKUP(A167,'Atama Puan'!$A$2:$E$122,3,FALSE),"")</f>
        <v/>
      </c>
      <c r="F167" s="30" t="str">
        <f>IFERROR(VLOOKUP(A167,'Atama Puan'!$A$2:$E$122,4,FALSE),"")</f>
        <v/>
      </c>
      <c r="G167" s="27" t="str">
        <f>IF(A167="","",IFERROR(IF(F167="Yazar katsayısı",IF(IFERROR(VLOOKUP(A167,'Atama Puan'!$A$2:$E$122,5,FALSE),0)&gt;0,MIN(C167,VLOOKUP(A167,'Atama Puan'!$A$2:$E$122,5,FALSE)),C167)*E167*IF(D167&lt;=1,1,IF(D167=2,0.8,IF(D167=3,0.7,IF(D167=4,0.6,IF(D167=5,0.5,0.4))))),IF(F167="Kişi sayısına böl",IF(IFERROR(VLOOKUP(A167,'Atama Puan'!$A$2:$E$122,5,FALSE),0)&gt;0,MIN(C167,VLOOKUP(A167,'Atama Puan'!$A$2:$E$122,5,FALSE)),C167)*E167/IF(AND(D167&lt;&gt;"",D167&gt;0),D167,1),IF(IFERROR(VLOOKUP(A167,'Atama Puan'!$A$2:$E$122,5,FALSE),0)&gt;0,MIN(C167,VLOOKUP(A167,'Atama Puan'!$A$2:$E$122,5,FALSE)),C167)*E167)),0))</f>
        <v/>
      </c>
    </row>
    <row r="168" spans="1:7" ht="14.4" customHeight="1" x14ac:dyDescent="0.25">
      <c r="A168" s="24"/>
      <c r="B168" s="26" t="str">
        <f>IFERROR(VLOOKUP(A168,'Atama Puan'!$A$2:$E$122,2,FALSE),"")</f>
        <v/>
      </c>
      <c r="C168" s="25"/>
      <c r="D168" s="25"/>
      <c r="E168" s="28" t="str">
        <f>IFERROR(VLOOKUP(A168,'Atama Puan'!$A$2:$E$122,3,FALSE),"")</f>
        <v/>
      </c>
      <c r="F168" s="30" t="str">
        <f>IFERROR(VLOOKUP(A168,'Atama Puan'!$A$2:$E$122,4,FALSE),"")</f>
        <v/>
      </c>
      <c r="G168" s="27" t="str">
        <f>IF(A168="","",IFERROR(IF(F168="Yazar katsayısı",IF(IFERROR(VLOOKUP(A168,'Atama Puan'!$A$2:$E$122,5,FALSE),0)&gt;0,MIN(C168,VLOOKUP(A168,'Atama Puan'!$A$2:$E$122,5,FALSE)),C168)*E168*IF(D168&lt;=1,1,IF(D168=2,0.8,IF(D168=3,0.7,IF(D168=4,0.6,IF(D168=5,0.5,0.4))))),IF(F168="Kişi sayısına böl",IF(IFERROR(VLOOKUP(A168,'Atama Puan'!$A$2:$E$122,5,FALSE),0)&gt;0,MIN(C168,VLOOKUP(A168,'Atama Puan'!$A$2:$E$122,5,FALSE)),C168)*E168/IF(AND(D168&lt;&gt;"",D168&gt;0),D168,1),IF(IFERROR(VLOOKUP(A168,'Atama Puan'!$A$2:$E$122,5,FALSE),0)&gt;0,MIN(C168,VLOOKUP(A168,'Atama Puan'!$A$2:$E$122,5,FALSE)),C168)*E168)),0))</f>
        <v/>
      </c>
    </row>
    <row r="169" spans="1:7" ht="14.4" customHeight="1" x14ac:dyDescent="0.25">
      <c r="A169" s="24"/>
      <c r="B169" s="26" t="str">
        <f>IFERROR(VLOOKUP(A169,'Atama Puan'!$A$2:$E$122,2,FALSE),"")</f>
        <v/>
      </c>
      <c r="C169" s="25"/>
      <c r="D169" s="25"/>
      <c r="E169" s="28" t="str">
        <f>IFERROR(VLOOKUP(A169,'Atama Puan'!$A$2:$E$122,3,FALSE),"")</f>
        <v/>
      </c>
      <c r="F169" s="30" t="str">
        <f>IFERROR(VLOOKUP(A169,'Atama Puan'!$A$2:$E$122,4,FALSE),"")</f>
        <v/>
      </c>
      <c r="G169" s="27" t="str">
        <f>IF(A169="","",IFERROR(IF(F169="Yazar katsayısı",IF(IFERROR(VLOOKUP(A169,'Atama Puan'!$A$2:$E$122,5,FALSE),0)&gt;0,MIN(C169,VLOOKUP(A169,'Atama Puan'!$A$2:$E$122,5,FALSE)),C169)*E169*IF(D169&lt;=1,1,IF(D169=2,0.8,IF(D169=3,0.7,IF(D169=4,0.6,IF(D169=5,0.5,0.4))))),IF(F169="Kişi sayısına böl",IF(IFERROR(VLOOKUP(A169,'Atama Puan'!$A$2:$E$122,5,FALSE),0)&gt;0,MIN(C169,VLOOKUP(A169,'Atama Puan'!$A$2:$E$122,5,FALSE)),C169)*E169/IF(AND(D169&lt;&gt;"",D169&gt;0),D169,1),IF(IFERROR(VLOOKUP(A169,'Atama Puan'!$A$2:$E$122,5,FALSE),0)&gt;0,MIN(C169,VLOOKUP(A169,'Atama Puan'!$A$2:$E$122,5,FALSE)),C169)*E169)),0))</f>
        <v/>
      </c>
    </row>
    <row r="170" spans="1:7" ht="14.4" customHeight="1" x14ac:dyDescent="0.25">
      <c r="A170" s="24"/>
      <c r="B170" s="26" t="str">
        <f>IFERROR(VLOOKUP(A170,'Atama Puan'!$A$2:$E$122,2,FALSE),"")</f>
        <v/>
      </c>
      <c r="C170" s="25"/>
      <c r="D170" s="25"/>
      <c r="E170" s="28" t="str">
        <f>IFERROR(VLOOKUP(A170,'Atama Puan'!$A$2:$E$122,3,FALSE),"")</f>
        <v/>
      </c>
      <c r="F170" s="30" t="str">
        <f>IFERROR(VLOOKUP(A170,'Atama Puan'!$A$2:$E$122,4,FALSE),"")</f>
        <v/>
      </c>
      <c r="G170" s="27" t="str">
        <f>IF(A170="","",IFERROR(IF(F170="Yazar katsayısı",IF(IFERROR(VLOOKUP(A170,'Atama Puan'!$A$2:$E$122,5,FALSE),0)&gt;0,MIN(C170,VLOOKUP(A170,'Atama Puan'!$A$2:$E$122,5,FALSE)),C170)*E170*IF(D170&lt;=1,1,IF(D170=2,0.8,IF(D170=3,0.7,IF(D170=4,0.6,IF(D170=5,0.5,0.4))))),IF(F170="Kişi sayısına böl",IF(IFERROR(VLOOKUP(A170,'Atama Puan'!$A$2:$E$122,5,FALSE),0)&gt;0,MIN(C170,VLOOKUP(A170,'Atama Puan'!$A$2:$E$122,5,FALSE)),C170)*E170/IF(AND(D170&lt;&gt;"",D170&gt;0),D170,1),IF(IFERROR(VLOOKUP(A170,'Atama Puan'!$A$2:$E$122,5,FALSE),0)&gt;0,MIN(C170,VLOOKUP(A170,'Atama Puan'!$A$2:$E$122,5,FALSE)),C170)*E170)),0))</f>
        <v/>
      </c>
    </row>
    <row r="171" spans="1:7" ht="14.4" customHeight="1" x14ac:dyDescent="0.25">
      <c r="A171" s="24"/>
      <c r="B171" s="26" t="str">
        <f>IFERROR(VLOOKUP(A171,'Atama Puan'!$A$2:$E$122,2,FALSE),"")</f>
        <v/>
      </c>
      <c r="C171" s="25"/>
      <c r="D171" s="25"/>
      <c r="E171" s="28" t="str">
        <f>IFERROR(VLOOKUP(A171,'Atama Puan'!$A$2:$E$122,3,FALSE),"")</f>
        <v/>
      </c>
      <c r="F171" s="30" t="str">
        <f>IFERROR(VLOOKUP(A171,'Atama Puan'!$A$2:$E$122,4,FALSE),"")</f>
        <v/>
      </c>
      <c r="G171" s="27" t="str">
        <f>IF(A171="","",IFERROR(IF(F171="Yazar katsayısı",IF(IFERROR(VLOOKUP(A171,'Atama Puan'!$A$2:$E$122,5,FALSE),0)&gt;0,MIN(C171,VLOOKUP(A171,'Atama Puan'!$A$2:$E$122,5,FALSE)),C171)*E171*IF(D171&lt;=1,1,IF(D171=2,0.8,IF(D171=3,0.7,IF(D171=4,0.6,IF(D171=5,0.5,0.4))))),IF(F171="Kişi sayısına böl",IF(IFERROR(VLOOKUP(A171,'Atama Puan'!$A$2:$E$122,5,FALSE),0)&gt;0,MIN(C171,VLOOKUP(A171,'Atama Puan'!$A$2:$E$122,5,FALSE)),C171)*E171/IF(AND(D171&lt;&gt;"",D171&gt;0),D171,1),IF(IFERROR(VLOOKUP(A171,'Atama Puan'!$A$2:$E$122,5,FALSE),0)&gt;0,MIN(C171,VLOOKUP(A171,'Atama Puan'!$A$2:$E$122,5,FALSE)),C171)*E171)),0))</f>
        <v/>
      </c>
    </row>
    <row r="172" spans="1:7" ht="14.4" customHeight="1" x14ac:dyDescent="0.25">
      <c r="A172" s="24"/>
      <c r="B172" s="26" t="str">
        <f>IFERROR(VLOOKUP(A172,'Atama Puan'!$A$2:$E$122,2,FALSE),"")</f>
        <v/>
      </c>
      <c r="C172" s="25"/>
      <c r="D172" s="25"/>
      <c r="E172" s="28" t="str">
        <f>IFERROR(VLOOKUP(A172,'Atama Puan'!$A$2:$E$122,3,FALSE),"")</f>
        <v/>
      </c>
      <c r="F172" s="30" t="str">
        <f>IFERROR(VLOOKUP(A172,'Atama Puan'!$A$2:$E$122,4,FALSE),"")</f>
        <v/>
      </c>
      <c r="G172" s="27" t="str">
        <f>IF(A172="","",IFERROR(IF(F172="Yazar katsayısı",IF(IFERROR(VLOOKUP(A172,'Atama Puan'!$A$2:$E$122,5,FALSE),0)&gt;0,MIN(C172,VLOOKUP(A172,'Atama Puan'!$A$2:$E$122,5,FALSE)),C172)*E172*IF(D172&lt;=1,1,IF(D172=2,0.8,IF(D172=3,0.7,IF(D172=4,0.6,IF(D172=5,0.5,0.4))))),IF(F172="Kişi sayısına böl",IF(IFERROR(VLOOKUP(A172,'Atama Puan'!$A$2:$E$122,5,FALSE),0)&gt;0,MIN(C172,VLOOKUP(A172,'Atama Puan'!$A$2:$E$122,5,FALSE)),C172)*E172/IF(AND(D172&lt;&gt;"",D172&gt;0),D172,1),IF(IFERROR(VLOOKUP(A172,'Atama Puan'!$A$2:$E$122,5,FALSE),0)&gt;0,MIN(C172,VLOOKUP(A172,'Atama Puan'!$A$2:$E$122,5,FALSE)),C172)*E172)),0))</f>
        <v/>
      </c>
    </row>
    <row r="173" spans="1:7" ht="14.4" customHeight="1" x14ac:dyDescent="0.25">
      <c r="A173" s="24"/>
      <c r="B173" s="26" t="str">
        <f>IFERROR(VLOOKUP(A173,'Atama Puan'!$A$2:$E$122,2,FALSE),"")</f>
        <v/>
      </c>
      <c r="C173" s="25"/>
      <c r="D173" s="25"/>
      <c r="E173" s="28" t="str">
        <f>IFERROR(VLOOKUP(A173,'Atama Puan'!$A$2:$E$122,3,FALSE),"")</f>
        <v/>
      </c>
      <c r="F173" s="30" t="str">
        <f>IFERROR(VLOOKUP(A173,'Atama Puan'!$A$2:$E$122,4,FALSE),"")</f>
        <v/>
      </c>
      <c r="G173" s="27" t="str">
        <f>IF(A173="","",IFERROR(IF(F173="Yazar katsayısı",IF(IFERROR(VLOOKUP(A173,'Atama Puan'!$A$2:$E$122,5,FALSE),0)&gt;0,MIN(C173,VLOOKUP(A173,'Atama Puan'!$A$2:$E$122,5,FALSE)),C173)*E173*IF(D173&lt;=1,1,IF(D173=2,0.8,IF(D173=3,0.7,IF(D173=4,0.6,IF(D173=5,0.5,0.4))))),IF(F173="Kişi sayısına böl",IF(IFERROR(VLOOKUP(A173,'Atama Puan'!$A$2:$E$122,5,FALSE),0)&gt;0,MIN(C173,VLOOKUP(A173,'Atama Puan'!$A$2:$E$122,5,FALSE)),C173)*E173/IF(AND(D173&lt;&gt;"",D173&gt;0),D173,1),IF(IFERROR(VLOOKUP(A173,'Atama Puan'!$A$2:$E$122,5,FALSE),0)&gt;0,MIN(C173,VLOOKUP(A173,'Atama Puan'!$A$2:$E$122,5,FALSE)),C173)*E173)),0))</f>
        <v/>
      </c>
    </row>
    <row r="174" spans="1:7" ht="14.4" customHeight="1" x14ac:dyDescent="0.25">
      <c r="A174" s="24"/>
      <c r="B174" s="26" t="str">
        <f>IFERROR(VLOOKUP(A174,'Atama Puan'!$A$2:$E$122,2,FALSE),"")</f>
        <v/>
      </c>
      <c r="C174" s="25"/>
      <c r="D174" s="25"/>
      <c r="E174" s="28" t="str">
        <f>IFERROR(VLOOKUP(A174,'Atama Puan'!$A$2:$E$122,3,FALSE),"")</f>
        <v/>
      </c>
      <c r="F174" s="30" t="str">
        <f>IFERROR(VLOOKUP(A174,'Atama Puan'!$A$2:$E$122,4,FALSE),"")</f>
        <v/>
      </c>
      <c r="G174" s="27" t="str">
        <f>IF(A174="","",IFERROR(IF(F174="Yazar katsayısı",IF(IFERROR(VLOOKUP(A174,'Atama Puan'!$A$2:$E$122,5,FALSE),0)&gt;0,MIN(C174,VLOOKUP(A174,'Atama Puan'!$A$2:$E$122,5,FALSE)),C174)*E174*IF(D174&lt;=1,1,IF(D174=2,0.8,IF(D174=3,0.7,IF(D174=4,0.6,IF(D174=5,0.5,0.4))))),IF(F174="Kişi sayısına böl",IF(IFERROR(VLOOKUP(A174,'Atama Puan'!$A$2:$E$122,5,FALSE),0)&gt;0,MIN(C174,VLOOKUP(A174,'Atama Puan'!$A$2:$E$122,5,FALSE)),C174)*E174/IF(AND(D174&lt;&gt;"",D174&gt;0),D174,1),IF(IFERROR(VLOOKUP(A174,'Atama Puan'!$A$2:$E$122,5,FALSE),0)&gt;0,MIN(C174,VLOOKUP(A174,'Atama Puan'!$A$2:$E$122,5,FALSE)),C174)*E174)),0))</f>
        <v/>
      </c>
    </row>
    <row r="175" spans="1:7" ht="14.4" customHeight="1" x14ac:dyDescent="0.25">
      <c r="A175" s="24"/>
      <c r="B175" s="26" t="str">
        <f>IFERROR(VLOOKUP(A175,'Atama Puan'!$A$2:$E$122,2,FALSE),"")</f>
        <v/>
      </c>
      <c r="C175" s="25"/>
      <c r="D175" s="25"/>
      <c r="E175" s="28" t="str">
        <f>IFERROR(VLOOKUP(A175,'Atama Puan'!$A$2:$E$122,3,FALSE),"")</f>
        <v/>
      </c>
      <c r="F175" s="30" t="str">
        <f>IFERROR(VLOOKUP(A175,'Atama Puan'!$A$2:$E$122,4,FALSE),"")</f>
        <v/>
      </c>
      <c r="G175" s="27" t="str">
        <f>IF(A175="","",IFERROR(IF(F175="Yazar katsayısı",IF(IFERROR(VLOOKUP(A175,'Atama Puan'!$A$2:$E$122,5,FALSE),0)&gt;0,MIN(C175,VLOOKUP(A175,'Atama Puan'!$A$2:$E$122,5,FALSE)),C175)*E175*IF(D175&lt;=1,1,IF(D175=2,0.8,IF(D175=3,0.7,IF(D175=4,0.6,IF(D175=5,0.5,0.4))))),IF(F175="Kişi sayısına böl",IF(IFERROR(VLOOKUP(A175,'Atama Puan'!$A$2:$E$122,5,FALSE),0)&gt;0,MIN(C175,VLOOKUP(A175,'Atama Puan'!$A$2:$E$122,5,FALSE)),C175)*E175/IF(AND(D175&lt;&gt;"",D175&gt;0),D175,1),IF(IFERROR(VLOOKUP(A175,'Atama Puan'!$A$2:$E$122,5,FALSE),0)&gt;0,MIN(C175,VLOOKUP(A175,'Atama Puan'!$A$2:$E$122,5,FALSE)),C175)*E175)),0))</f>
        <v/>
      </c>
    </row>
    <row r="176" spans="1:7" ht="14.4" customHeight="1" x14ac:dyDescent="0.25">
      <c r="A176" s="24"/>
      <c r="B176" s="26" t="str">
        <f>IFERROR(VLOOKUP(A176,'Atama Puan'!$A$2:$E$122,2,FALSE),"")</f>
        <v/>
      </c>
      <c r="C176" s="25"/>
      <c r="D176" s="25"/>
      <c r="E176" s="28" t="str">
        <f>IFERROR(VLOOKUP(A176,'Atama Puan'!$A$2:$E$122,3,FALSE),"")</f>
        <v/>
      </c>
      <c r="F176" s="30" t="str">
        <f>IFERROR(VLOOKUP(A176,'Atama Puan'!$A$2:$E$122,4,FALSE),"")</f>
        <v/>
      </c>
      <c r="G176" s="27" t="str">
        <f>IF(A176="","",IFERROR(IF(F176="Yazar katsayısı",IF(IFERROR(VLOOKUP(A176,'Atama Puan'!$A$2:$E$122,5,FALSE),0)&gt;0,MIN(C176,VLOOKUP(A176,'Atama Puan'!$A$2:$E$122,5,FALSE)),C176)*E176*IF(D176&lt;=1,1,IF(D176=2,0.8,IF(D176=3,0.7,IF(D176=4,0.6,IF(D176=5,0.5,0.4))))),IF(F176="Kişi sayısına böl",IF(IFERROR(VLOOKUP(A176,'Atama Puan'!$A$2:$E$122,5,FALSE),0)&gt;0,MIN(C176,VLOOKUP(A176,'Atama Puan'!$A$2:$E$122,5,FALSE)),C176)*E176/IF(AND(D176&lt;&gt;"",D176&gt;0),D176,1),IF(IFERROR(VLOOKUP(A176,'Atama Puan'!$A$2:$E$122,5,FALSE),0)&gt;0,MIN(C176,VLOOKUP(A176,'Atama Puan'!$A$2:$E$122,5,FALSE)),C176)*E176)),0))</f>
        <v/>
      </c>
    </row>
    <row r="177" spans="1:7" ht="14.4" customHeight="1" x14ac:dyDescent="0.25">
      <c r="A177" s="24"/>
      <c r="B177" s="26" t="str">
        <f>IFERROR(VLOOKUP(A177,'Atama Puan'!$A$2:$E$122,2,FALSE),"")</f>
        <v/>
      </c>
      <c r="C177" s="25"/>
      <c r="D177" s="25"/>
      <c r="E177" s="28" t="str">
        <f>IFERROR(VLOOKUP(A177,'Atama Puan'!$A$2:$E$122,3,FALSE),"")</f>
        <v/>
      </c>
      <c r="F177" s="30" t="str">
        <f>IFERROR(VLOOKUP(A177,'Atama Puan'!$A$2:$E$122,4,FALSE),"")</f>
        <v/>
      </c>
      <c r="G177" s="27" t="str">
        <f>IF(A177="","",IFERROR(IF(F177="Yazar katsayısı",IF(IFERROR(VLOOKUP(A177,'Atama Puan'!$A$2:$E$122,5,FALSE),0)&gt;0,MIN(C177,VLOOKUP(A177,'Atama Puan'!$A$2:$E$122,5,FALSE)),C177)*E177*IF(D177&lt;=1,1,IF(D177=2,0.8,IF(D177=3,0.7,IF(D177=4,0.6,IF(D177=5,0.5,0.4))))),IF(F177="Kişi sayısına böl",IF(IFERROR(VLOOKUP(A177,'Atama Puan'!$A$2:$E$122,5,FALSE),0)&gt;0,MIN(C177,VLOOKUP(A177,'Atama Puan'!$A$2:$E$122,5,FALSE)),C177)*E177/IF(AND(D177&lt;&gt;"",D177&gt;0),D177,1),IF(IFERROR(VLOOKUP(A177,'Atama Puan'!$A$2:$E$122,5,FALSE),0)&gt;0,MIN(C177,VLOOKUP(A177,'Atama Puan'!$A$2:$E$122,5,FALSE)),C177)*E177)),0))</f>
        <v/>
      </c>
    </row>
    <row r="178" spans="1:7" ht="14.4" customHeight="1" x14ac:dyDescent="0.25">
      <c r="A178" s="24"/>
      <c r="B178" s="26" t="str">
        <f>IFERROR(VLOOKUP(A178,'Atama Puan'!$A$2:$E$122,2,FALSE),"")</f>
        <v/>
      </c>
      <c r="C178" s="25"/>
      <c r="D178" s="25"/>
      <c r="E178" s="28" t="str">
        <f>IFERROR(VLOOKUP(A178,'Atama Puan'!$A$2:$E$122,3,FALSE),"")</f>
        <v/>
      </c>
      <c r="F178" s="30" t="str">
        <f>IFERROR(VLOOKUP(A178,'Atama Puan'!$A$2:$E$122,4,FALSE),"")</f>
        <v/>
      </c>
      <c r="G178" s="27" t="str">
        <f>IF(A178="","",IFERROR(IF(F178="Yazar katsayısı",IF(IFERROR(VLOOKUP(A178,'Atama Puan'!$A$2:$E$122,5,FALSE),0)&gt;0,MIN(C178,VLOOKUP(A178,'Atama Puan'!$A$2:$E$122,5,FALSE)),C178)*E178*IF(D178&lt;=1,1,IF(D178=2,0.8,IF(D178=3,0.7,IF(D178=4,0.6,IF(D178=5,0.5,0.4))))),IF(F178="Kişi sayısına böl",IF(IFERROR(VLOOKUP(A178,'Atama Puan'!$A$2:$E$122,5,FALSE),0)&gt;0,MIN(C178,VLOOKUP(A178,'Atama Puan'!$A$2:$E$122,5,FALSE)),C178)*E178/IF(AND(D178&lt;&gt;"",D178&gt;0),D178,1),IF(IFERROR(VLOOKUP(A178,'Atama Puan'!$A$2:$E$122,5,FALSE),0)&gt;0,MIN(C178,VLOOKUP(A178,'Atama Puan'!$A$2:$E$122,5,FALSE)),C178)*E178)),0))</f>
        <v/>
      </c>
    </row>
    <row r="179" spans="1:7" ht="14.4" customHeight="1" x14ac:dyDescent="0.25">
      <c r="A179" s="24"/>
      <c r="B179" s="26" t="str">
        <f>IFERROR(VLOOKUP(A179,'Atama Puan'!$A$2:$E$122,2,FALSE),"")</f>
        <v/>
      </c>
      <c r="C179" s="25"/>
      <c r="D179" s="25"/>
      <c r="E179" s="28" t="str">
        <f>IFERROR(VLOOKUP(A179,'Atama Puan'!$A$2:$E$122,3,FALSE),"")</f>
        <v/>
      </c>
      <c r="F179" s="30" t="str">
        <f>IFERROR(VLOOKUP(A179,'Atama Puan'!$A$2:$E$122,4,FALSE),"")</f>
        <v/>
      </c>
      <c r="G179" s="27" t="str">
        <f>IF(A179="","",IFERROR(IF(F179="Yazar katsayısı",IF(IFERROR(VLOOKUP(A179,'Atama Puan'!$A$2:$E$122,5,FALSE),0)&gt;0,MIN(C179,VLOOKUP(A179,'Atama Puan'!$A$2:$E$122,5,FALSE)),C179)*E179*IF(D179&lt;=1,1,IF(D179=2,0.8,IF(D179=3,0.7,IF(D179=4,0.6,IF(D179=5,0.5,0.4))))),IF(F179="Kişi sayısına böl",IF(IFERROR(VLOOKUP(A179,'Atama Puan'!$A$2:$E$122,5,FALSE),0)&gt;0,MIN(C179,VLOOKUP(A179,'Atama Puan'!$A$2:$E$122,5,FALSE)),C179)*E179/IF(AND(D179&lt;&gt;"",D179&gt;0),D179,1),IF(IFERROR(VLOOKUP(A179,'Atama Puan'!$A$2:$E$122,5,FALSE),0)&gt;0,MIN(C179,VLOOKUP(A179,'Atama Puan'!$A$2:$E$122,5,FALSE)),C179)*E179)),0))</f>
        <v/>
      </c>
    </row>
    <row r="180" spans="1:7" ht="14.4" customHeight="1" x14ac:dyDescent="0.25">
      <c r="A180" s="24"/>
      <c r="B180" s="26" t="str">
        <f>IFERROR(VLOOKUP(A180,'Atama Puan'!$A$2:$E$122,2,FALSE),"")</f>
        <v/>
      </c>
      <c r="C180" s="25"/>
      <c r="D180" s="25"/>
      <c r="E180" s="28" t="str">
        <f>IFERROR(VLOOKUP(A180,'Atama Puan'!$A$2:$E$122,3,FALSE),"")</f>
        <v/>
      </c>
      <c r="F180" s="30" t="str">
        <f>IFERROR(VLOOKUP(A180,'Atama Puan'!$A$2:$E$122,4,FALSE),"")</f>
        <v/>
      </c>
      <c r="G180" s="27" t="str">
        <f>IF(A180="","",IFERROR(IF(F180="Yazar katsayısı",IF(IFERROR(VLOOKUP(A180,'Atama Puan'!$A$2:$E$122,5,FALSE),0)&gt;0,MIN(C180,VLOOKUP(A180,'Atama Puan'!$A$2:$E$122,5,FALSE)),C180)*E180*IF(D180&lt;=1,1,IF(D180=2,0.8,IF(D180=3,0.7,IF(D180=4,0.6,IF(D180=5,0.5,0.4))))),IF(F180="Kişi sayısına böl",IF(IFERROR(VLOOKUP(A180,'Atama Puan'!$A$2:$E$122,5,FALSE),0)&gt;0,MIN(C180,VLOOKUP(A180,'Atama Puan'!$A$2:$E$122,5,FALSE)),C180)*E180/IF(AND(D180&lt;&gt;"",D180&gt;0),D180,1),IF(IFERROR(VLOOKUP(A180,'Atama Puan'!$A$2:$E$122,5,FALSE),0)&gt;0,MIN(C180,VLOOKUP(A180,'Atama Puan'!$A$2:$E$122,5,FALSE)),C180)*E180)),0))</f>
        <v/>
      </c>
    </row>
    <row r="181" spans="1:7" ht="14.4" customHeight="1" x14ac:dyDescent="0.25">
      <c r="A181" s="24"/>
      <c r="B181" s="26" t="str">
        <f>IFERROR(VLOOKUP(A181,'Atama Puan'!$A$2:$E$122,2,FALSE),"")</f>
        <v/>
      </c>
      <c r="C181" s="25"/>
      <c r="D181" s="25"/>
      <c r="E181" s="28" t="str">
        <f>IFERROR(VLOOKUP(A181,'Atama Puan'!$A$2:$E$122,3,FALSE),"")</f>
        <v/>
      </c>
      <c r="F181" s="30" t="str">
        <f>IFERROR(VLOOKUP(A181,'Atama Puan'!$A$2:$E$122,4,FALSE),"")</f>
        <v/>
      </c>
      <c r="G181" s="27" t="str">
        <f>IF(A181="","",IFERROR(IF(F181="Yazar katsayısı",IF(IFERROR(VLOOKUP(A181,'Atama Puan'!$A$2:$E$122,5,FALSE),0)&gt;0,MIN(C181,VLOOKUP(A181,'Atama Puan'!$A$2:$E$122,5,FALSE)),C181)*E181*IF(D181&lt;=1,1,IF(D181=2,0.8,IF(D181=3,0.7,IF(D181=4,0.6,IF(D181=5,0.5,0.4))))),IF(F181="Kişi sayısına böl",IF(IFERROR(VLOOKUP(A181,'Atama Puan'!$A$2:$E$122,5,FALSE),0)&gt;0,MIN(C181,VLOOKUP(A181,'Atama Puan'!$A$2:$E$122,5,FALSE)),C181)*E181/IF(AND(D181&lt;&gt;"",D181&gt;0),D181,1),IF(IFERROR(VLOOKUP(A181,'Atama Puan'!$A$2:$E$122,5,FALSE),0)&gt;0,MIN(C181,VLOOKUP(A181,'Atama Puan'!$A$2:$E$122,5,FALSE)),C181)*E181)),0))</f>
        <v/>
      </c>
    </row>
    <row r="182" spans="1:7" ht="14.4" customHeight="1" x14ac:dyDescent="0.25">
      <c r="A182" s="24"/>
      <c r="B182" s="26" t="str">
        <f>IFERROR(VLOOKUP(A182,'Atama Puan'!$A$2:$E$122,2,FALSE),"")</f>
        <v/>
      </c>
      <c r="C182" s="25"/>
      <c r="D182" s="25"/>
      <c r="E182" s="28" t="str">
        <f>IFERROR(VLOOKUP(A182,'Atama Puan'!$A$2:$E$122,3,FALSE),"")</f>
        <v/>
      </c>
      <c r="F182" s="30" t="str">
        <f>IFERROR(VLOOKUP(A182,'Atama Puan'!$A$2:$E$122,4,FALSE),"")</f>
        <v/>
      </c>
      <c r="G182" s="27" t="str">
        <f>IF(A182="","",IFERROR(IF(F182="Yazar katsayısı",IF(IFERROR(VLOOKUP(A182,'Atama Puan'!$A$2:$E$122,5,FALSE),0)&gt;0,MIN(C182,VLOOKUP(A182,'Atama Puan'!$A$2:$E$122,5,FALSE)),C182)*E182*IF(D182&lt;=1,1,IF(D182=2,0.8,IF(D182=3,0.7,IF(D182=4,0.6,IF(D182=5,0.5,0.4))))),IF(F182="Kişi sayısına böl",IF(IFERROR(VLOOKUP(A182,'Atama Puan'!$A$2:$E$122,5,FALSE),0)&gt;0,MIN(C182,VLOOKUP(A182,'Atama Puan'!$A$2:$E$122,5,FALSE)),C182)*E182/IF(AND(D182&lt;&gt;"",D182&gt;0),D182,1),IF(IFERROR(VLOOKUP(A182,'Atama Puan'!$A$2:$E$122,5,FALSE),0)&gt;0,MIN(C182,VLOOKUP(A182,'Atama Puan'!$A$2:$E$122,5,FALSE)),C182)*E182)),0))</f>
        <v/>
      </c>
    </row>
    <row r="183" spans="1:7" ht="14.4" customHeight="1" x14ac:dyDescent="0.25">
      <c r="A183" s="24"/>
      <c r="B183" s="26" t="str">
        <f>IFERROR(VLOOKUP(A183,'Atama Puan'!$A$2:$E$122,2,FALSE),"")</f>
        <v/>
      </c>
      <c r="C183" s="25"/>
      <c r="D183" s="25"/>
      <c r="E183" s="28" t="str">
        <f>IFERROR(VLOOKUP(A183,'Atama Puan'!$A$2:$E$122,3,FALSE),"")</f>
        <v/>
      </c>
      <c r="F183" s="30" t="str">
        <f>IFERROR(VLOOKUP(A183,'Atama Puan'!$A$2:$E$122,4,FALSE),"")</f>
        <v/>
      </c>
      <c r="G183" s="27" t="str">
        <f>IF(A183="","",IFERROR(IF(F183="Yazar katsayısı",IF(IFERROR(VLOOKUP(A183,'Atama Puan'!$A$2:$E$122,5,FALSE),0)&gt;0,MIN(C183,VLOOKUP(A183,'Atama Puan'!$A$2:$E$122,5,FALSE)),C183)*E183*IF(D183&lt;=1,1,IF(D183=2,0.8,IF(D183=3,0.7,IF(D183=4,0.6,IF(D183=5,0.5,0.4))))),IF(F183="Kişi sayısına böl",IF(IFERROR(VLOOKUP(A183,'Atama Puan'!$A$2:$E$122,5,FALSE),0)&gt;0,MIN(C183,VLOOKUP(A183,'Atama Puan'!$A$2:$E$122,5,FALSE)),C183)*E183/IF(AND(D183&lt;&gt;"",D183&gt;0),D183,1),IF(IFERROR(VLOOKUP(A183,'Atama Puan'!$A$2:$E$122,5,FALSE),0)&gt;0,MIN(C183,VLOOKUP(A183,'Atama Puan'!$A$2:$E$122,5,FALSE)),C183)*E183)),0))</f>
        <v/>
      </c>
    </row>
    <row r="184" spans="1:7" ht="14.4" customHeight="1" x14ac:dyDescent="0.25">
      <c r="A184" s="24"/>
      <c r="B184" s="26" t="str">
        <f>IFERROR(VLOOKUP(A184,'Atama Puan'!$A$2:$E$122,2,FALSE),"")</f>
        <v/>
      </c>
      <c r="C184" s="25"/>
      <c r="D184" s="25"/>
      <c r="E184" s="28" t="str">
        <f>IFERROR(VLOOKUP(A184,'Atama Puan'!$A$2:$E$122,3,FALSE),"")</f>
        <v/>
      </c>
      <c r="F184" s="30" t="str">
        <f>IFERROR(VLOOKUP(A184,'Atama Puan'!$A$2:$E$122,4,FALSE),"")</f>
        <v/>
      </c>
      <c r="G184" s="27" t="str">
        <f>IF(A184="","",IFERROR(IF(F184="Yazar katsayısı",IF(IFERROR(VLOOKUP(A184,'Atama Puan'!$A$2:$E$122,5,FALSE),0)&gt;0,MIN(C184,VLOOKUP(A184,'Atama Puan'!$A$2:$E$122,5,FALSE)),C184)*E184*IF(D184&lt;=1,1,IF(D184=2,0.8,IF(D184=3,0.7,IF(D184=4,0.6,IF(D184=5,0.5,0.4))))),IF(F184="Kişi sayısına böl",IF(IFERROR(VLOOKUP(A184,'Atama Puan'!$A$2:$E$122,5,FALSE),0)&gt;0,MIN(C184,VLOOKUP(A184,'Atama Puan'!$A$2:$E$122,5,FALSE)),C184)*E184/IF(AND(D184&lt;&gt;"",D184&gt;0),D184,1),IF(IFERROR(VLOOKUP(A184,'Atama Puan'!$A$2:$E$122,5,FALSE),0)&gt;0,MIN(C184,VLOOKUP(A184,'Atama Puan'!$A$2:$E$122,5,FALSE)),C184)*E184)),0))</f>
        <v/>
      </c>
    </row>
    <row r="185" spans="1:7" ht="14.4" customHeight="1" x14ac:dyDescent="0.25">
      <c r="A185" s="24"/>
      <c r="B185" s="26" t="str">
        <f>IFERROR(VLOOKUP(A185,'Atama Puan'!$A$2:$E$122,2,FALSE),"")</f>
        <v/>
      </c>
      <c r="C185" s="25"/>
      <c r="D185" s="25"/>
      <c r="E185" s="28" t="str">
        <f>IFERROR(VLOOKUP(A185,'Atama Puan'!$A$2:$E$122,3,FALSE),"")</f>
        <v/>
      </c>
      <c r="F185" s="30" t="str">
        <f>IFERROR(VLOOKUP(A185,'Atama Puan'!$A$2:$E$122,4,FALSE),"")</f>
        <v/>
      </c>
      <c r="G185" s="27" t="str">
        <f>IF(A185="","",IFERROR(IF(F185="Yazar katsayısı",IF(IFERROR(VLOOKUP(A185,'Atama Puan'!$A$2:$E$122,5,FALSE),0)&gt;0,MIN(C185,VLOOKUP(A185,'Atama Puan'!$A$2:$E$122,5,FALSE)),C185)*E185*IF(D185&lt;=1,1,IF(D185=2,0.8,IF(D185=3,0.7,IF(D185=4,0.6,IF(D185=5,0.5,0.4))))),IF(F185="Kişi sayısına böl",IF(IFERROR(VLOOKUP(A185,'Atama Puan'!$A$2:$E$122,5,FALSE),0)&gt;0,MIN(C185,VLOOKUP(A185,'Atama Puan'!$A$2:$E$122,5,FALSE)),C185)*E185/IF(AND(D185&lt;&gt;"",D185&gt;0),D185,1),IF(IFERROR(VLOOKUP(A185,'Atama Puan'!$A$2:$E$122,5,FALSE),0)&gt;0,MIN(C185,VLOOKUP(A185,'Atama Puan'!$A$2:$E$122,5,FALSE)),C185)*E185)),0))</f>
        <v/>
      </c>
    </row>
    <row r="186" spans="1:7" ht="14.4" customHeight="1" x14ac:dyDescent="0.25">
      <c r="A186" s="24"/>
      <c r="B186" s="26" t="str">
        <f>IFERROR(VLOOKUP(A186,'Atama Puan'!$A$2:$E$122,2,FALSE),"")</f>
        <v/>
      </c>
      <c r="C186" s="25"/>
      <c r="D186" s="25"/>
      <c r="E186" s="28" t="str">
        <f>IFERROR(VLOOKUP(A186,'Atama Puan'!$A$2:$E$122,3,FALSE),"")</f>
        <v/>
      </c>
      <c r="F186" s="30" t="str">
        <f>IFERROR(VLOOKUP(A186,'Atama Puan'!$A$2:$E$122,4,FALSE),"")</f>
        <v/>
      </c>
      <c r="G186" s="27" t="str">
        <f>IF(A186="","",IFERROR(IF(F186="Yazar katsayısı",IF(IFERROR(VLOOKUP(A186,'Atama Puan'!$A$2:$E$122,5,FALSE),0)&gt;0,MIN(C186,VLOOKUP(A186,'Atama Puan'!$A$2:$E$122,5,FALSE)),C186)*E186*IF(D186&lt;=1,1,IF(D186=2,0.8,IF(D186=3,0.7,IF(D186=4,0.6,IF(D186=5,0.5,0.4))))),IF(F186="Kişi sayısına böl",IF(IFERROR(VLOOKUP(A186,'Atama Puan'!$A$2:$E$122,5,FALSE),0)&gt;0,MIN(C186,VLOOKUP(A186,'Atama Puan'!$A$2:$E$122,5,FALSE)),C186)*E186/IF(AND(D186&lt;&gt;"",D186&gt;0),D186,1),IF(IFERROR(VLOOKUP(A186,'Atama Puan'!$A$2:$E$122,5,FALSE),0)&gt;0,MIN(C186,VLOOKUP(A186,'Atama Puan'!$A$2:$E$122,5,FALSE)),C186)*E186)),0))</f>
        <v/>
      </c>
    </row>
    <row r="187" spans="1:7" ht="14.4" customHeight="1" x14ac:dyDescent="0.25">
      <c r="A187" s="24"/>
      <c r="B187" s="26" t="str">
        <f>IFERROR(VLOOKUP(A187,'Atama Puan'!$A$2:$E$122,2,FALSE),"")</f>
        <v/>
      </c>
      <c r="C187" s="25"/>
      <c r="D187" s="25"/>
      <c r="E187" s="28" t="str">
        <f>IFERROR(VLOOKUP(A187,'Atama Puan'!$A$2:$E$122,3,FALSE),"")</f>
        <v/>
      </c>
      <c r="F187" s="30" t="str">
        <f>IFERROR(VLOOKUP(A187,'Atama Puan'!$A$2:$E$122,4,FALSE),"")</f>
        <v/>
      </c>
      <c r="G187" s="27" t="str">
        <f>IF(A187="","",IFERROR(IF(F187="Yazar katsayısı",IF(IFERROR(VLOOKUP(A187,'Atama Puan'!$A$2:$E$122,5,FALSE),0)&gt;0,MIN(C187,VLOOKUP(A187,'Atama Puan'!$A$2:$E$122,5,FALSE)),C187)*E187*IF(D187&lt;=1,1,IF(D187=2,0.8,IF(D187=3,0.7,IF(D187=4,0.6,IF(D187=5,0.5,0.4))))),IF(F187="Kişi sayısına böl",IF(IFERROR(VLOOKUP(A187,'Atama Puan'!$A$2:$E$122,5,FALSE),0)&gt;0,MIN(C187,VLOOKUP(A187,'Atama Puan'!$A$2:$E$122,5,FALSE)),C187)*E187/IF(AND(D187&lt;&gt;"",D187&gt;0),D187,1),IF(IFERROR(VLOOKUP(A187,'Atama Puan'!$A$2:$E$122,5,FALSE),0)&gt;0,MIN(C187,VLOOKUP(A187,'Atama Puan'!$A$2:$E$122,5,FALSE)),C187)*E187)),0))</f>
        <v/>
      </c>
    </row>
    <row r="188" spans="1:7" ht="14.4" customHeight="1" x14ac:dyDescent="0.25">
      <c r="A188" s="24"/>
      <c r="B188" s="26" t="str">
        <f>IFERROR(VLOOKUP(A188,'Atama Puan'!$A$2:$E$122,2,FALSE),"")</f>
        <v/>
      </c>
      <c r="C188" s="25"/>
      <c r="D188" s="25"/>
      <c r="E188" s="28" t="str">
        <f>IFERROR(VLOOKUP(A188,'Atama Puan'!$A$2:$E$122,3,FALSE),"")</f>
        <v/>
      </c>
      <c r="F188" s="30" t="str">
        <f>IFERROR(VLOOKUP(A188,'Atama Puan'!$A$2:$E$122,4,FALSE),"")</f>
        <v/>
      </c>
      <c r="G188" s="27" t="str">
        <f>IF(A188="","",IFERROR(IF(F188="Yazar katsayısı",IF(IFERROR(VLOOKUP(A188,'Atama Puan'!$A$2:$E$122,5,FALSE),0)&gt;0,MIN(C188,VLOOKUP(A188,'Atama Puan'!$A$2:$E$122,5,FALSE)),C188)*E188*IF(D188&lt;=1,1,IF(D188=2,0.8,IF(D188=3,0.7,IF(D188=4,0.6,IF(D188=5,0.5,0.4))))),IF(F188="Kişi sayısına böl",IF(IFERROR(VLOOKUP(A188,'Atama Puan'!$A$2:$E$122,5,FALSE),0)&gt;0,MIN(C188,VLOOKUP(A188,'Atama Puan'!$A$2:$E$122,5,FALSE)),C188)*E188/IF(AND(D188&lt;&gt;"",D188&gt;0),D188,1),IF(IFERROR(VLOOKUP(A188,'Atama Puan'!$A$2:$E$122,5,FALSE),0)&gt;0,MIN(C188,VLOOKUP(A188,'Atama Puan'!$A$2:$E$122,5,FALSE)),C188)*E188)),0))</f>
        <v/>
      </c>
    </row>
    <row r="189" spans="1:7" ht="14.4" customHeight="1" x14ac:dyDescent="0.25">
      <c r="A189" s="24"/>
      <c r="B189" s="26" t="str">
        <f>IFERROR(VLOOKUP(A189,'Atama Puan'!$A$2:$E$122,2,FALSE),"")</f>
        <v/>
      </c>
      <c r="C189" s="25"/>
      <c r="D189" s="25"/>
      <c r="E189" s="28" t="str">
        <f>IFERROR(VLOOKUP(A189,'Atama Puan'!$A$2:$E$122,3,FALSE),"")</f>
        <v/>
      </c>
      <c r="F189" s="30" t="str">
        <f>IFERROR(VLOOKUP(A189,'Atama Puan'!$A$2:$E$122,4,FALSE),"")</f>
        <v/>
      </c>
      <c r="G189" s="27" t="str">
        <f>IF(A189="","",IFERROR(IF(F189="Yazar katsayısı",IF(IFERROR(VLOOKUP(A189,'Atama Puan'!$A$2:$E$122,5,FALSE),0)&gt;0,MIN(C189,VLOOKUP(A189,'Atama Puan'!$A$2:$E$122,5,FALSE)),C189)*E189*IF(D189&lt;=1,1,IF(D189=2,0.8,IF(D189=3,0.7,IF(D189=4,0.6,IF(D189=5,0.5,0.4))))),IF(F189="Kişi sayısına böl",IF(IFERROR(VLOOKUP(A189,'Atama Puan'!$A$2:$E$122,5,FALSE),0)&gt;0,MIN(C189,VLOOKUP(A189,'Atama Puan'!$A$2:$E$122,5,FALSE)),C189)*E189/IF(AND(D189&lt;&gt;"",D189&gt;0),D189,1),IF(IFERROR(VLOOKUP(A189,'Atama Puan'!$A$2:$E$122,5,FALSE),0)&gt;0,MIN(C189,VLOOKUP(A189,'Atama Puan'!$A$2:$E$122,5,FALSE)),C189)*E189)),0))</f>
        <v/>
      </c>
    </row>
    <row r="190" spans="1:7" ht="14.4" customHeight="1" x14ac:dyDescent="0.25">
      <c r="A190" s="24"/>
      <c r="B190" s="26" t="str">
        <f>IFERROR(VLOOKUP(A190,'Atama Puan'!$A$2:$E$122,2,FALSE),"")</f>
        <v/>
      </c>
      <c r="C190" s="25"/>
      <c r="D190" s="25"/>
      <c r="E190" s="28" t="str">
        <f>IFERROR(VLOOKUP(A190,'Atama Puan'!$A$2:$E$122,3,FALSE),"")</f>
        <v/>
      </c>
      <c r="F190" s="30" t="str">
        <f>IFERROR(VLOOKUP(A190,'Atama Puan'!$A$2:$E$122,4,FALSE),"")</f>
        <v/>
      </c>
      <c r="G190" s="27" t="str">
        <f>IF(A190="","",IFERROR(IF(F190="Yazar katsayısı",IF(IFERROR(VLOOKUP(A190,'Atama Puan'!$A$2:$E$122,5,FALSE),0)&gt;0,MIN(C190,VLOOKUP(A190,'Atama Puan'!$A$2:$E$122,5,FALSE)),C190)*E190*IF(D190&lt;=1,1,IF(D190=2,0.8,IF(D190=3,0.7,IF(D190=4,0.6,IF(D190=5,0.5,0.4))))),IF(F190="Kişi sayısına böl",IF(IFERROR(VLOOKUP(A190,'Atama Puan'!$A$2:$E$122,5,FALSE),0)&gt;0,MIN(C190,VLOOKUP(A190,'Atama Puan'!$A$2:$E$122,5,FALSE)),C190)*E190/IF(AND(D190&lt;&gt;"",D190&gt;0),D190,1),IF(IFERROR(VLOOKUP(A190,'Atama Puan'!$A$2:$E$122,5,FALSE),0)&gt;0,MIN(C190,VLOOKUP(A190,'Atama Puan'!$A$2:$E$122,5,FALSE)),C190)*E190)),0))</f>
        <v/>
      </c>
    </row>
    <row r="191" spans="1:7" ht="14.4" customHeight="1" x14ac:dyDescent="0.25">
      <c r="A191" s="24"/>
      <c r="B191" s="26" t="str">
        <f>IFERROR(VLOOKUP(A191,'Atama Puan'!$A$2:$E$122,2,FALSE),"")</f>
        <v/>
      </c>
      <c r="C191" s="25"/>
      <c r="D191" s="25"/>
      <c r="E191" s="28" t="str">
        <f>IFERROR(VLOOKUP(A191,'Atama Puan'!$A$2:$E$122,3,FALSE),"")</f>
        <v/>
      </c>
      <c r="F191" s="30" t="str">
        <f>IFERROR(VLOOKUP(A191,'Atama Puan'!$A$2:$E$122,4,FALSE),"")</f>
        <v/>
      </c>
      <c r="G191" s="27" t="str">
        <f>IF(A191="","",IFERROR(IF(F191="Yazar katsayısı",IF(IFERROR(VLOOKUP(A191,'Atama Puan'!$A$2:$E$122,5,FALSE),0)&gt;0,MIN(C191,VLOOKUP(A191,'Atama Puan'!$A$2:$E$122,5,FALSE)),C191)*E191*IF(D191&lt;=1,1,IF(D191=2,0.8,IF(D191=3,0.7,IF(D191=4,0.6,IF(D191=5,0.5,0.4))))),IF(F191="Kişi sayısına böl",IF(IFERROR(VLOOKUP(A191,'Atama Puan'!$A$2:$E$122,5,FALSE),0)&gt;0,MIN(C191,VLOOKUP(A191,'Atama Puan'!$A$2:$E$122,5,FALSE)),C191)*E191/IF(AND(D191&lt;&gt;"",D191&gt;0),D191,1),IF(IFERROR(VLOOKUP(A191,'Atama Puan'!$A$2:$E$122,5,FALSE),0)&gt;0,MIN(C191,VLOOKUP(A191,'Atama Puan'!$A$2:$E$122,5,FALSE)),C191)*E191)),0))</f>
        <v/>
      </c>
    </row>
    <row r="192" spans="1:7" ht="14.4" customHeight="1" x14ac:dyDescent="0.25">
      <c r="A192" s="24"/>
      <c r="B192" s="26" t="str">
        <f>IFERROR(VLOOKUP(A192,'Atama Puan'!$A$2:$E$122,2,FALSE),"")</f>
        <v/>
      </c>
      <c r="C192" s="25"/>
      <c r="D192" s="25"/>
      <c r="E192" s="28" t="str">
        <f>IFERROR(VLOOKUP(A192,'Atama Puan'!$A$2:$E$122,3,FALSE),"")</f>
        <v/>
      </c>
      <c r="F192" s="30" t="str">
        <f>IFERROR(VLOOKUP(A192,'Atama Puan'!$A$2:$E$122,4,FALSE),"")</f>
        <v/>
      </c>
      <c r="G192" s="27" t="str">
        <f>IF(A192="","",IFERROR(IF(F192="Yazar katsayısı",IF(IFERROR(VLOOKUP(A192,'Atama Puan'!$A$2:$E$122,5,FALSE),0)&gt;0,MIN(C192,VLOOKUP(A192,'Atama Puan'!$A$2:$E$122,5,FALSE)),C192)*E192*IF(D192&lt;=1,1,IF(D192=2,0.8,IF(D192=3,0.7,IF(D192=4,0.6,IF(D192=5,0.5,0.4))))),IF(F192="Kişi sayısına böl",IF(IFERROR(VLOOKUP(A192,'Atama Puan'!$A$2:$E$122,5,FALSE),0)&gt;0,MIN(C192,VLOOKUP(A192,'Atama Puan'!$A$2:$E$122,5,FALSE)),C192)*E192/IF(AND(D192&lt;&gt;"",D192&gt;0),D192,1),IF(IFERROR(VLOOKUP(A192,'Atama Puan'!$A$2:$E$122,5,FALSE),0)&gt;0,MIN(C192,VLOOKUP(A192,'Atama Puan'!$A$2:$E$122,5,FALSE)),C192)*E192)),0))</f>
        <v/>
      </c>
    </row>
    <row r="193" spans="1:7" ht="14.4" customHeight="1" x14ac:dyDescent="0.25">
      <c r="A193" s="24"/>
      <c r="B193" s="26" t="str">
        <f>IFERROR(VLOOKUP(A193,'Atama Puan'!$A$2:$E$122,2,FALSE),"")</f>
        <v/>
      </c>
      <c r="C193" s="25"/>
      <c r="D193" s="25"/>
      <c r="E193" s="28" t="str">
        <f>IFERROR(VLOOKUP(A193,'Atama Puan'!$A$2:$E$122,3,FALSE),"")</f>
        <v/>
      </c>
      <c r="F193" s="30" t="str">
        <f>IFERROR(VLOOKUP(A193,'Atama Puan'!$A$2:$E$122,4,FALSE),"")</f>
        <v/>
      </c>
      <c r="G193" s="27" t="str">
        <f>IF(A193="","",IFERROR(IF(F193="Yazar katsayısı",IF(IFERROR(VLOOKUP(A193,'Atama Puan'!$A$2:$E$122,5,FALSE),0)&gt;0,MIN(C193,VLOOKUP(A193,'Atama Puan'!$A$2:$E$122,5,FALSE)),C193)*E193*IF(D193&lt;=1,1,IF(D193=2,0.8,IF(D193=3,0.7,IF(D193=4,0.6,IF(D193=5,0.5,0.4))))),IF(F193="Kişi sayısına böl",IF(IFERROR(VLOOKUP(A193,'Atama Puan'!$A$2:$E$122,5,FALSE),0)&gt;0,MIN(C193,VLOOKUP(A193,'Atama Puan'!$A$2:$E$122,5,FALSE)),C193)*E193/IF(AND(D193&lt;&gt;"",D193&gt;0),D193,1),IF(IFERROR(VLOOKUP(A193,'Atama Puan'!$A$2:$E$122,5,FALSE),0)&gt;0,MIN(C193,VLOOKUP(A193,'Atama Puan'!$A$2:$E$122,5,FALSE)),C193)*E193)),0))</f>
        <v/>
      </c>
    </row>
    <row r="194" spans="1:7" ht="14.4" customHeight="1" x14ac:dyDescent="0.25">
      <c r="A194" s="24"/>
      <c r="B194" s="26" t="str">
        <f>IFERROR(VLOOKUP(A194,'Atama Puan'!$A$2:$E$122,2,FALSE),"")</f>
        <v/>
      </c>
      <c r="C194" s="25"/>
      <c r="D194" s="25"/>
      <c r="E194" s="28" t="str">
        <f>IFERROR(VLOOKUP(A194,'Atama Puan'!$A$2:$E$122,3,FALSE),"")</f>
        <v/>
      </c>
      <c r="F194" s="30" t="str">
        <f>IFERROR(VLOOKUP(A194,'Atama Puan'!$A$2:$E$122,4,FALSE),"")</f>
        <v/>
      </c>
      <c r="G194" s="27" t="str">
        <f>IF(A194="","",IFERROR(IF(F194="Yazar katsayısı",IF(IFERROR(VLOOKUP(A194,'Atama Puan'!$A$2:$E$122,5,FALSE),0)&gt;0,MIN(C194,VLOOKUP(A194,'Atama Puan'!$A$2:$E$122,5,FALSE)),C194)*E194*IF(D194&lt;=1,1,IF(D194=2,0.8,IF(D194=3,0.7,IF(D194=4,0.6,IF(D194=5,0.5,0.4))))),IF(F194="Kişi sayısına böl",IF(IFERROR(VLOOKUP(A194,'Atama Puan'!$A$2:$E$122,5,FALSE),0)&gt;0,MIN(C194,VLOOKUP(A194,'Atama Puan'!$A$2:$E$122,5,FALSE)),C194)*E194/IF(AND(D194&lt;&gt;"",D194&gt;0),D194,1),IF(IFERROR(VLOOKUP(A194,'Atama Puan'!$A$2:$E$122,5,FALSE),0)&gt;0,MIN(C194,VLOOKUP(A194,'Atama Puan'!$A$2:$E$122,5,FALSE)),C194)*E194)),0))</f>
        <v/>
      </c>
    </row>
    <row r="195" spans="1:7" ht="14.4" customHeight="1" x14ac:dyDescent="0.25">
      <c r="A195" s="24"/>
      <c r="B195" s="26" t="str">
        <f>IFERROR(VLOOKUP(A195,'Atama Puan'!$A$2:$E$122,2,FALSE),"")</f>
        <v/>
      </c>
      <c r="C195" s="25"/>
      <c r="D195" s="25"/>
      <c r="E195" s="28" t="str">
        <f>IFERROR(VLOOKUP(A195,'Atama Puan'!$A$2:$E$122,3,FALSE),"")</f>
        <v/>
      </c>
      <c r="F195" s="30" t="str">
        <f>IFERROR(VLOOKUP(A195,'Atama Puan'!$A$2:$E$122,4,FALSE),"")</f>
        <v/>
      </c>
      <c r="G195" s="27" t="str">
        <f>IF(A195="","",IFERROR(IF(F195="Yazar katsayısı",IF(IFERROR(VLOOKUP(A195,'Atama Puan'!$A$2:$E$122,5,FALSE),0)&gt;0,MIN(C195,VLOOKUP(A195,'Atama Puan'!$A$2:$E$122,5,FALSE)),C195)*E195*IF(D195&lt;=1,1,IF(D195=2,0.8,IF(D195=3,0.7,IF(D195=4,0.6,IF(D195=5,0.5,0.4))))),IF(F195="Kişi sayısına böl",IF(IFERROR(VLOOKUP(A195,'Atama Puan'!$A$2:$E$122,5,FALSE),0)&gt;0,MIN(C195,VLOOKUP(A195,'Atama Puan'!$A$2:$E$122,5,FALSE)),C195)*E195/IF(AND(D195&lt;&gt;"",D195&gt;0),D195,1),IF(IFERROR(VLOOKUP(A195,'Atama Puan'!$A$2:$E$122,5,FALSE),0)&gt;0,MIN(C195,VLOOKUP(A195,'Atama Puan'!$A$2:$E$122,5,FALSE)),C195)*E195)),0))</f>
        <v/>
      </c>
    </row>
    <row r="196" spans="1:7" ht="14.4" customHeight="1" x14ac:dyDescent="0.25">
      <c r="A196" s="24"/>
      <c r="B196" s="26" t="str">
        <f>IFERROR(VLOOKUP(A196,'Atama Puan'!$A$2:$E$122,2,FALSE),"")</f>
        <v/>
      </c>
      <c r="C196" s="25"/>
      <c r="D196" s="25"/>
      <c r="E196" s="28" t="str">
        <f>IFERROR(VLOOKUP(A196,'Atama Puan'!$A$2:$E$122,3,FALSE),"")</f>
        <v/>
      </c>
      <c r="F196" s="30" t="str">
        <f>IFERROR(VLOOKUP(A196,'Atama Puan'!$A$2:$E$122,4,FALSE),"")</f>
        <v/>
      </c>
      <c r="G196" s="27" t="str">
        <f>IF(A196="","",IFERROR(IF(F196="Yazar katsayısı",IF(IFERROR(VLOOKUP(A196,'Atama Puan'!$A$2:$E$122,5,FALSE),0)&gt;0,MIN(C196,VLOOKUP(A196,'Atama Puan'!$A$2:$E$122,5,FALSE)),C196)*E196*IF(D196&lt;=1,1,IF(D196=2,0.8,IF(D196=3,0.7,IF(D196=4,0.6,IF(D196=5,0.5,0.4))))),IF(F196="Kişi sayısına böl",IF(IFERROR(VLOOKUP(A196,'Atama Puan'!$A$2:$E$122,5,FALSE),0)&gt;0,MIN(C196,VLOOKUP(A196,'Atama Puan'!$A$2:$E$122,5,FALSE)),C196)*E196/IF(AND(D196&lt;&gt;"",D196&gt;0),D196,1),IF(IFERROR(VLOOKUP(A196,'Atama Puan'!$A$2:$E$122,5,FALSE),0)&gt;0,MIN(C196,VLOOKUP(A196,'Atama Puan'!$A$2:$E$122,5,FALSE)),C196)*E196)),0))</f>
        <v/>
      </c>
    </row>
    <row r="197" spans="1:7" ht="14.4" customHeight="1" x14ac:dyDescent="0.25">
      <c r="A197" s="24"/>
      <c r="B197" s="26" t="str">
        <f>IFERROR(VLOOKUP(A197,'Atama Puan'!$A$2:$E$122,2,FALSE),"")</f>
        <v/>
      </c>
      <c r="C197" s="25"/>
      <c r="D197" s="25"/>
      <c r="E197" s="28" t="str">
        <f>IFERROR(VLOOKUP(A197,'Atama Puan'!$A$2:$E$122,3,FALSE),"")</f>
        <v/>
      </c>
      <c r="F197" s="30" t="str">
        <f>IFERROR(VLOOKUP(A197,'Atama Puan'!$A$2:$E$122,4,FALSE),"")</f>
        <v/>
      </c>
      <c r="G197" s="27" t="str">
        <f>IF(A197="","",IFERROR(IF(F197="Yazar katsayısı",IF(IFERROR(VLOOKUP(A197,'Atama Puan'!$A$2:$E$122,5,FALSE),0)&gt;0,MIN(C197,VLOOKUP(A197,'Atama Puan'!$A$2:$E$122,5,FALSE)),C197)*E197*IF(D197&lt;=1,1,IF(D197=2,0.8,IF(D197=3,0.7,IF(D197=4,0.6,IF(D197=5,0.5,0.4))))),IF(F197="Kişi sayısına böl",IF(IFERROR(VLOOKUP(A197,'Atama Puan'!$A$2:$E$122,5,FALSE),0)&gt;0,MIN(C197,VLOOKUP(A197,'Atama Puan'!$A$2:$E$122,5,FALSE)),C197)*E197/IF(AND(D197&lt;&gt;"",D197&gt;0),D197,1),IF(IFERROR(VLOOKUP(A197,'Atama Puan'!$A$2:$E$122,5,FALSE),0)&gt;0,MIN(C197,VLOOKUP(A197,'Atama Puan'!$A$2:$E$122,5,FALSE)),C197)*E197)),0))</f>
        <v/>
      </c>
    </row>
    <row r="198" spans="1:7" ht="14.4" customHeight="1" x14ac:dyDescent="0.25">
      <c r="A198" s="24"/>
      <c r="B198" s="26" t="str">
        <f>IFERROR(VLOOKUP(A198,'Atama Puan'!$A$2:$E$122,2,FALSE),"")</f>
        <v/>
      </c>
      <c r="C198" s="25"/>
      <c r="D198" s="25"/>
      <c r="E198" s="28" t="str">
        <f>IFERROR(VLOOKUP(A198,'Atama Puan'!$A$2:$E$122,3,FALSE),"")</f>
        <v/>
      </c>
      <c r="F198" s="30" t="str">
        <f>IFERROR(VLOOKUP(A198,'Atama Puan'!$A$2:$E$122,4,FALSE),"")</f>
        <v/>
      </c>
      <c r="G198" s="27" t="str">
        <f>IF(A198="","",IFERROR(IF(F198="Yazar katsayısı",IF(IFERROR(VLOOKUP(A198,'Atama Puan'!$A$2:$E$122,5,FALSE),0)&gt;0,MIN(C198,VLOOKUP(A198,'Atama Puan'!$A$2:$E$122,5,FALSE)),C198)*E198*IF(D198&lt;=1,1,IF(D198=2,0.8,IF(D198=3,0.7,IF(D198=4,0.6,IF(D198=5,0.5,0.4))))),IF(F198="Kişi sayısına böl",IF(IFERROR(VLOOKUP(A198,'Atama Puan'!$A$2:$E$122,5,FALSE),0)&gt;0,MIN(C198,VLOOKUP(A198,'Atama Puan'!$A$2:$E$122,5,FALSE)),C198)*E198/IF(AND(D198&lt;&gt;"",D198&gt;0),D198,1),IF(IFERROR(VLOOKUP(A198,'Atama Puan'!$A$2:$E$122,5,FALSE),0)&gt;0,MIN(C198,VLOOKUP(A198,'Atama Puan'!$A$2:$E$122,5,FALSE)),C198)*E198)),0))</f>
        <v/>
      </c>
    </row>
    <row r="199" spans="1:7" ht="14.4" customHeight="1" x14ac:dyDescent="0.25">
      <c r="A199" s="24"/>
      <c r="B199" s="26" t="str">
        <f>IFERROR(VLOOKUP(A199,'Atama Puan'!$A$2:$E$122,2,FALSE),"")</f>
        <v/>
      </c>
      <c r="C199" s="25"/>
      <c r="D199" s="25"/>
      <c r="E199" s="28" t="str">
        <f>IFERROR(VLOOKUP(A199,'Atama Puan'!$A$2:$E$122,3,FALSE),"")</f>
        <v/>
      </c>
      <c r="F199" s="30" t="str">
        <f>IFERROR(VLOOKUP(A199,'Atama Puan'!$A$2:$E$122,4,FALSE),"")</f>
        <v/>
      </c>
      <c r="G199" s="27" t="str">
        <f>IF(A199="","",IFERROR(IF(F199="Yazar katsayısı",IF(IFERROR(VLOOKUP(A199,'Atama Puan'!$A$2:$E$122,5,FALSE),0)&gt;0,MIN(C199,VLOOKUP(A199,'Atama Puan'!$A$2:$E$122,5,FALSE)),C199)*E199*IF(D199&lt;=1,1,IF(D199=2,0.8,IF(D199=3,0.7,IF(D199=4,0.6,IF(D199=5,0.5,0.4))))),IF(F199="Kişi sayısına böl",IF(IFERROR(VLOOKUP(A199,'Atama Puan'!$A$2:$E$122,5,FALSE),0)&gt;0,MIN(C199,VLOOKUP(A199,'Atama Puan'!$A$2:$E$122,5,FALSE)),C199)*E199/IF(AND(D199&lt;&gt;"",D199&gt;0),D199,1),IF(IFERROR(VLOOKUP(A199,'Atama Puan'!$A$2:$E$122,5,FALSE),0)&gt;0,MIN(C199,VLOOKUP(A199,'Atama Puan'!$A$2:$E$122,5,FALSE)),C199)*E199)),0))</f>
        <v/>
      </c>
    </row>
    <row r="200" spans="1:7" ht="14.4" customHeight="1" x14ac:dyDescent="0.25">
      <c r="A200" s="24"/>
      <c r="B200" s="26" t="str">
        <f>IFERROR(VLOOKUP(A200,'Atama Puan'!$A$2:$E$122,2,FALSE),"")</f>
        <v/>
      </c>
      <c r="C200" s="25"/>
      <c r="D200" s="25"/>
      <c r="E200" s="28" t="str">
        <f>IFERROR(VLOOKUP(A200,'Atama Puan'!$A$2:$E$122,3,FALSE),"")</f>
        <v/>
      </c>
      <c r="F200" s="30" t="str">
        <f>IFERROR(VLOOKUP(A200,'Atama Puan'!$A$2:$E$122,4,FALSE),"")</f>
        <v/>
      </c>
      <c r="G200" s="27" t="str">
        <f>IF(A200="","",IFERROR(IF(F200="Yazar katsayısı",IF(IFERROR(VLOOKUP(A200,'Atama Puan'!$A$2:$E$122,5,FALSE),0)&gt;0,MIN(C200,VLOOKUP(A200,'Atama Puan'!$A$2:$E$122,5,FALSE)),C200)*E200*IF(D200&lt;=1,1,IF(D200=2,0.8,IF(D200=3,0.7,IF(D200=4,0.6,IF(D200=5,0.5,0.4))))),IF(F200="Kişi sayısına böl",IF(IFERROR(VLOOKUP(A200,'Atama Puan'!$A$2:$E$122,5,FALSE),0)&gt;0,MIN(C200,VLOOKUP(A200,'Atama Puan'!$A$2:$E$122,5,FALSE)),C200)*E200/IF(AND(D200&lt;&gt;"",D200&gt;0),D200,1),IF(IFERROR(VLOOKUP(A200,'Atama Puan'!$A$2:$E$122,5,FALSE),0)&gt;0,MIN(C200,VLOOKUP(A200,'Atama Puan'!$A$2:$E$122,5,FALSE)),C200)*E200)),0))</f>
        <v/>
      </c>
    </row>
    <row r="201" spans="1:7" ht="14.4" customHeight="1" x14ac:dyDescent="0.25">
      <c r="A201" s="24"/>
      <c r="B201" s="26" t="str">
        <f>IFERROR(VLOOKUP(A201,'Atama Puan'!$A$2:$E$122,2,FALSE),"")</f>
        <v/>
      </c>
      <c r="C201" s="25"/>
      <c r="D201" s="25"/>
      <c r="E201" s="28" t="str">
        <f>IFERROR(VLOOKUP(A201,'Atama Puan'!$A$2:$E$122,3,FALSE),"")</f>
        <v/>
      </c>
      <c r="F201" s="30" t="str">
        <f>IFERROR(VLOOKUP(A201,'Atama Puan'!$A$2:$E$122,4,FALSE),"")</f>
        <v/>
      </c>
      <c r="G201" s="27" t="str">
        <f>IF(A201="","",IFERROR(IF(F201="Yazar katsayısı",IF(IFERROR(VLOOKUP(A201,'Atama Puan'!$A$2:$E$122,5,FALSE),0)&gt;0,MIN(C201,VLOOKUP(A201,'Atama Puan'!$A$2:$E$122,5,FALSE)),C201)*E201*IF(D201&lt;=1,1,IF(D201=2,0.8,IF(D201=3,0.7,IF(D201=4,0.6,IF(D201=5,0.5,0.4))))),IF(F201="Kişi sayısına böl",IF(IFERROR(VLOOKUP(A201,'Atama Puan'!$A$2:$E$122,5,FALSE),0)&gt;0,MIN(C201,VLOOKUP(A201,'Atama Puan'!$A$2:$E$122,5,FALSE)),C201)*E201/IF(AND(D201&lt;&gt;"",D201&gt;0),D201,1),IF(IFERROR(VLOOKUP(A201,'Atama Puan'!$A$2:$E$122,5,FALSE),0)&gt;0,MIN(C201,VLOOKUP(A201,'Atama Puan'!$A$2:$E$122,5,FALSE)),C201)*E201)),0))</f>
        <v/>
      </c>
    </row>
    <row r="202" spans="1:7" ht="14.4" customHeight="1" x14ac:dyDescent="0.25">
      <c r="A202" s="24"/>
      <c r="B202" s="26" t="str">
        <f>IFERROR(VLOOKUP(A202,'Atama Puan'!$A$2:$E$122,2,FALSE),"")</f>
        <v/>
      </c>
      <c r="C202" s="25"/>
      <c r="D202" s="25"/>
      <c r="E202" s="28" t="str">
        <f>IFERROR(VLOOKUP(A202,'Atama Puan'!$A$2:$E$122,3,FALSE),"")</f>
        <v/>
      </c>
      <c r="F202" s="30" t="str">
        <f>IFERROR(VLOOKUP(A202,'Atama Puan'!$A$2:$E$122,4,FALSE),"")</f>
        <v/>
      </c>
      <c r="G202" s="27" t="str">
        <f>IF(A202="","",IFERROR(IF(F202="Yazar katsayısı",IF(IFERROR(VLOOKUP(A202,'Atama Puan'!$A$2:$E$122,5,FALSE),0)&gt;0,MIN(C202,VLOOKUP(A202,'Atama Puan'!$A$2:$E$122,5,FALSE)),C202)*E202*IF(D202&lt;=1,1,IF(D202=2,0.8,IF(D202=3,0.7,IF(D202=4,0.6,IF(D202=5,0.5,0.4))))),IF(F202="Kişi sayısına böl",IF(IFERROR(VLOOKUP(A202,'Atama Puan'!$A$2:$E$122,5,FALSE),0)&gt;0,MIN(C202,VLOOKUP(A202,'Atama Puan'!$A$2:$E$122,5,FALSE)),C202)*E202/IF(AND(D202&lt;&gt;"",D202&gt;0),D202,1),IF(IFERROR(VLOOKUP(A202,'Atama Puan'!$A$2:$E$122,5,FALSE),0)&gt;0,MIN(C202,VLOOKUP(A202,'Atama Puan'!$A$2:$E$122,5,FALSE)),C202)*E202)),0))</f>
        <v/>
      </c>
    </row>
    <row r="203" spans="1:7" ht="14.4" customHeight="1" x14ac:dyDescent="0.25">
      <c r="A203" s="24"/>
      <c r="B203" s="26" t="str">
        <f>IFERROR(VLOOKUP(A203,'Atama Puan'!$A$2:$E$122,2,FALSE),"")</f>
        <v/>
      </c>
      <c r="C203" s="25"/>
      <c r="D203" s="25"/>
      <c r="E203" s="28" t="str">
        <f>IFERROR(VLOOKUP(A203,'Atama Puan'!$A$2:$E$122,3,FALSE),"")</f>
        <v/>
      </c>
      <c r="F203" s="30" t="str">
        <f>IFERROR(VLOOKUP(A203,'Atama Puan'!$A$2:$E$122,4,FALSE),"")</f>
        <v/>
      </c>
      <c r="G203" s="27" t="str">
        <f>IF(A203="","",IFERROR(IF(F203="Yazar katsayısı",IF(IFERROR(VLOOKUP(A203,'Atama Puan'!$A$2:$E$122,5,FALSE),0)&gt;0,MIN(C203,VLOOKUP(A203,'Atama Puan'!$A$2:$E$122,5,FALSE)),C203)*E203*IF(D203&lt;=1,1,IF(D203=2,0.8,IF(D203=3,0.7,IF(D203=4,0.6,IF(D203=5,0.5,0.4))))),IF(F203="Kişi sayısına böl",IF(IFERROR(VLOOKUP(A203,'Atama Puan'!$A$2:$E$122,5,FALSE),0)&gt;0,MIN(C203,VLOOKUP(A203,'Atama Puan'!$A$2:$E$122,5,FALSE)),C203)*E203/IF(AND(D203&lt;&gt;"",D203&gt;0),D203,1),IF(IFERROR(VLOOKUP(A203,'Atama Puan'!$A$2:$E$122,5,FALSE),0)&gt;0,MIN(C203,VLOOKUP(A203,'Atama Puan'!$A$2:$E$122,5,FALSE)),C203)*E203)),0))</f>
        <v/>
      </c>
    </row>
    <row r="204" spans="1:7" ht="14.4" customHeight="1" x14ac:dyDescent="0.25">
      <c r="A204" s="24"/>
      <c r="B204" s="26" t="str">
        <f>IFERROR(VLOOKUP(A204,'Atama Puan'!$A$2:$E$122,2,FALSE),"")</f>
        <v/>
      </c>
      <c r="C204" s="25"/>
      <c r="D204" s="25"/>
      <c r="E204" s="28" t="str">
        <f>IFERROR(VLOOKUP(A204,'Atama Puan'!$A$2:$E$122,3,FALSE),"")</f>
        <v/>
      </c>
      <c r="F204" s="30" t="str">
        <f>IFERROR(VLOOKUP(A204,'Atama Puan'!$A$2:$E$122,4,FALSE),"")</f>
        <v/>
      </c>
      <c r="G204" s="27" t="str">
        <f>IF(A204="","",IFERROR(IF(F204="Yazar katsayısı",IF(IFERROR(VLOOKUP(A204,'Atama Puan'!$A$2:$E$122,5,FALSE),0)&gt;0,MIN(C204,VLOOKUP(A204,'Atama Puan'!$A$2:$E$122,5,FALSE)),C204)*E204*IF(D204&lt;=1,1,IF(D204=2,0.8,IF(D204=3,0.7,IF(D204=4,0.6,IF(D204=5,0.5,0.4))))),IF(F204="Kişi sayısına böl",IF(IFERROR(VLOOKUP(A204,'Atama Puan'!$A$2:$E$122,5,FALSE),0)&gt;0,MIN(C204,VLOOKUP(A204,'Atama Puan'!$A$2:$E$122,5,FALSE)),C204)*E204/IF(AND(D204&lt;&gt;"",D204&gt;0),D204,1),IF(IFERROR(VLOOKUP(A204,'Atama Puan'!$A$2:$E$122,5,FALSE),0)&gt;0,MIN(C204,VLOOKUP(A204,'Atama Puan'!$A$2:$E$122,5,FALSE)),C204)*E204)),0))</f>
        <v/>
      </c>
    </row>
    <row r="205" spans="1:7" ht="14.4" customHeight="1" x14ac:dyDescent="0.25">
      <c r="A205" s="24"/>
      <c r="B205" s="26" t="str">
        <f>IFERROR(VLOOKUP(A205,'Atama Puan'!$A$2:$E$122,2,FALSE),"")</f>
        <v/>
      </c>
      <c r="C205" s="25"/>
      <c r="D205" s="25"/>
      <c r="E205" s="28" t="str">
        <f>IFERROR(VLOOKUP(A205,'Atama Puan'!$A$2:$E$122,3,FALSE),"")</f>
        <v/>
      </c>
      <c r="F205" s="30" t="str">
        <f>IFERROR(VLOOKUP(A205,'Atama Puan'!$A$2:$E$122,4,FALSE),"")</f>
        <v/>
      </c>
      <c r="G205" s="27" t="str">
        <f>IF(A205="","",IFERROR(IF(F205="Yazar katsayısı",IF(IFERROR(VLOOKUP(A205,'Atama Puan'!$A$2:$E$122,5,FALSE),0)&gt;0,MIN(C205,VLOOKUP(A205,'Atama Puan'!$A$2:$E$122,5,FALSE)),C205)*E205*IF(D205&lt;=1,1,IF(D205=2,0.8,IF(D205=3,0.7,IF(D205=4,0.6,IF(D205=5,0.5,0.4))))),IF(F205="Kişi sayısına böl",IF(IFERROR(VLOOKUP(A205,'Atama Puan'!$A$2:$E$122,5,FALSE),0)&gt;0,MIN(C205,VLOOKUP(A205,'Atama Puan'!$A$2:$E$122,5,FALSE)),C205)*E205/IF(AND(D205&lt;&gt;"",D205&gt;0),D205,1),IF(IFERROR(VLOOKUP(A205,'Atama Puan'!$A$2:$E$122,5,FALSE),0)&gt;0,MIN(C205,VLOOKUP(A205,'Atama Puan'!$A$2:$E$122,5,FALSE)),C205)*E205)),0))</f>
        <v/>
      </c>
    </row>
    <row r="206" spans="1:7" ht="14.4" customHeight="1" x14ac:dyDescent="0.25">
      <c r="A206" s="24"/>
      <c r="B206" s="26" t="str">
        <f>IFERROR(VLOOKUP(A206,'Atama Puan'!$A$2:$E$122,2,FALSE),"")</f>
        <v/>
      </c>
      <c r="C206" s="25"/>
      <c r="D206" s="25"/>
      <c r="E206" s="28" t="str">
        <f>IFERROR(VLOOKUP(A206,'Atama Puan'!$A$2:$E$122,3,FALSE),"")</f>
        <v/>
      </c>
      <c r="F206" s="30" t="str">
        <f>IFERROR(VLOOKUP(A206,'Atama Puan'!$A$2:$E$122,4,FALSE),"")</f>
        <v/>
      </c>
      <c r="G206" s="27" t="str">
        <f>IF(A206="","",IFERROR(IF(F206="Yazar katsayısı",IF(IFERROR(VLOOKUP(A206,'Atama Puan'!$A$2:$E$122,5,FALSE),0)&gt;0,MIN(C206,VLOOKUP(A206,'Atama Puan'!$A$2:$E$122,5,FALSE)),C206)*E206*IF(D206&lt;=1,1,IF(D206=2,0.8,IF(D206=3,0.7,IF(D206=4,0.6,IF(D206=5,0.5,0.4))))),IF(F206="Kişi sayısına böl",IF(IFERROR(VLOOKUP(A206,'Atama Puan'!$A$2:$E$122,5,FALSE),0)&gt;0,MIN(C206,VLOOKUP(A206,'Atama Puan'!$A$2:$E$122,5,FALSE)),C206)*E206/IF(AND(D206&lt;&gt;"",D206&gt;0),D206,1),IF(IFERROR(VLOOKUP(A206,'Atama Puan'!$A$2:$E$122,5,FALSE),0)&gt;0,MIN(C206,VLOOKUP(A206,'Atama Puan'!$A$2:$E$122,5,FALSE)),C206)*E206)),0))</f>
        <v/>
      </c>
    </row>
    <row r="207" spans="1:7" ht="14.4" customHeight="1" x14ac:dyDescent="0.25">
      <c r="A207" s="24"/>
      <c r="B207" s="26" t="str">
        <f>IFERROR(VLOOKUP(A207,'Atama Puan'!$A$2:$E$122,2,FALSE),"")</f>
        <v/>
      </c>
      <c r="C207" s="25"/>
      <c r="D207" s="25"/>
      <c r="E207" s="28" t="str">
        <f>IFERROR(VLOOKUP(A207,'Atama Puan'!$A$2:$E$122,3,FALSE),"")</f>
        <v/>
      </c>
      <c r="F207" s="30" t="str">
        <f>IFERROR(VLOOKUP(A207,'Atama Puan'!$A$2:$E$122,4,FALSE),"")</f>
        <v/>
      </c>
      <c r="G207" s="27" t="str">
        <f>IF(A207="","",IFERROR(IF(F207="Yazar katsayısı",IF(IFERROR(VLOOKUP(A207,'Atama Puan'!$A$2:$E$122,5,FALSE),0)&gt;0,MIN(C207,VLOOKUP(A207,'Atama Puan'!$A$2:$E$122,5,FALSE)),C207)*E207*IF(D207&lt;=1,1,IF(D207=2,0.8,IF(D207=3,0.7,IF(D207=4,0.6,IF(D207=5,0.5,0.4))))),IF(F207="Kişi sayısına böl",IF(IFERROR(VLOOKUP(A207,'Atama Puan'!$A$2:$E$122,5,FALSE),0)&gt;0,MIN(C207,VLOOKUP(A207,'Atama Puan'!$A$2:$E$122,5,FALSE)),C207)*E207/IF(AND(D207&lt;&gt;"",D207&gt;0),D207,1),IF(IFERROR(VLOOKUP(A207,'Atama Puan'!$A$2:$E$122,5,FALSE),0)&gt;0,MIN(C207,VLOOKUP(A207,'Atama Puan'!$A$2:$E$122,5,FALSE)),C207)*E207)),0))</f>
        <v/>
      </c>
    </row>
    <row r="208" spans="1:7" ht="14.4" customHeight="1" x14ac:dyDescent="0.25">
      <c r="A208" s="24"/>
      <c r="B208" s="26" t="str">
        <f>IFERROR(VLOOKUP(A208,'Atama Puan'!$A$2:$E$122,2,FALSE),"")</f>
        <v/>
      </c>
      <c r="C208" s="25"/>
      <c r="D208" s="25"/>
      <c r="E208" s="28" t="str">
        <f>IFERROR(VLOOKUP(A208,'Atama Puan'!$A$2:$E$122,3,FALSE),"")</f>
        <v/>
      </c>
      <c r="F208" s="30" t="str">
        <f>IFERROR(VLOOKUP(A208,'Atama Puan'!$A$2:$E$122,4,FALSE),"")</f>
        <v/>
      </c>
      <c r="G208" s="27" t="str">
        <f>IF(A208="","",IFERROR(IF(F208="Yazar katsayısı",IF(IFERROR(VLOOKUP(A208,'Atama Puan'!$A$2:$E$122,5,FALSE),0)&gt;0,MIN(C208,VLOOKUP(A208,'Atama Puan'!$A$2:$E$122,5,FALSE)),C208)*E208*IF(D208&lt;=1,1,IF(D208=2,0.8,IF(D208=3,0.7,IF(D208=4,0.6,IF(D208=5,0.5,0.4))))),IF(F208="Kişi sayısına böl",IF(IFERROR(VLOOKUP(A208,'Atama Puan'!$A$2:$E$122,5,FALSE),0)&gt;0,MIN(C208,VLOOKUP(A208,'Atama Puan'!$A$2:$E$122,5,FALSE)),C208)*E208/IF(AND(D208&lt;&gt;"",D208&gt;0),D208,1),IF(IFERROR(VLOOKUP(A208,'Atama Puan'!$A$2:$E$122,5,FALSE),0)&gt;0,MIN(C208,VLOOKUP(A208,'Atama Puan'!$A$2:$E$122,5,FALSE)),C208)*E208)),0))</f>
        <v/>
      </c>
    </row>
    <row r="209" spans="1:7" ht="14.4" customHeight="1" x14ac:dyDescent="0.25">
      <c r="A209" s="24"/>
      <c r="B209" s="26" t="str">
        <f>IFERROR(VLOOKUP(A209,'Atama Puan'!$A$2:$E$122,2,FALSE),"")</f>
        <v/>
      </c>
      <c r="C209" s="25"/>
      <c r="D209" s="25"/>
      <c r="E209" s="28" t="str">
        <f>IFERROR(VLOOKUP(A209,'Atama Puan'!$A$2:$E$122,3,FALSE),"")</f>
        <v/>
      </c>
      <c r="F209" s="30" t="str">
        <f>IFERROR(VLOOKUP(A209,'Atama Puan'!$A$2:$E$122,4,FALSE),"")</f>
        <v/>
      </c>
      <c r="G209" s="27" t="str">
        <f>IF(A209="","",IFERROR(IF(F209="Yazar katsayısı",IF(IFERROR(VLOOKUP(A209,'Atama Puan'!$A$2:$E$122,5,FALSE),0)&gt;0,MIN(C209,VLOOKUP(A209,'Atama Puan'!$A$2:$E$122,5,FALSE)),C209)*E209*IF(D209&lt;=1,1,IF(D209=2,0.8,IF(D209=3,0.7,IF(D209=4,0.6,IF(D209=5,0.5,0.4))))),IF(F209="Kişi sayısına böl",IF(IFERROR(VLOOKUP(A209,'Atama Puan'!$A$2:$E$122,5,FALSE),0)&gt;0,MIN(C209,VLOOKUP(A209,'Atama Puan'!$A$2:$E$122,5,FALSE)),C209)*E209/IF(AND(D209&lt;&gt;"",D209&gt;0),D209,1),IF(IFERROR(VLOOKUP(A209,'Atama Puan'!$A$2:$E$122,5,FALSE),0)&gt;0,MIN(C209,VLOOKUP(A209,'Atama Puan'!$A$2:$E$122,5,FALSE)),C209)*E209)),0))</f>
        <v/>
      </c>
    </row>
    <row r="210" spans="1:7" ht="14.4" customHeight="1" x14ac:dyDescent="0.25">
      <c r="A210" s="24"/>
      <c r="B210" s="26" t="str">
        <f>IFERROR(VLOOKUP(A210,'Atama Puan'!$A$2:$E$122,2,FALSE),"")</f>
        <v/>
      </c>
      <c r="C210" s="25"/>
      <c r="D210" s="25"/>
      <c r="E210" s="28" t="str">
        <f>IFERROR(VLOOKUP(A210,'Atama Puan'!$A$2:$E$122,3,FALSE),"")</f>
        <v/>
      </c>
      <c r="F210" s="30" t="str">
        <f>IFERROR(VLOOKUP(A210,'Atama Puan'!$A$2:$E$122,4,FALSE),"")</f>
        <v/>
      </c>
      <c r="G210" s="27" t="str">
        <f>IF(A210="","",IFERROR(IF(F210="Yazar katsayısı",IF(IFERROR(VLOOKUP(A210,'Atama Puan'!$A$2:$E$122,5,FALSE),0)&gt;0,MIN(C210,VLOOKUP(A210,'Atama Puan'!$A$2:$E$122,5,FALSE)),C210)*E210*IF(D210&lt;=1,1,IF(D210=2,0.8,IF(D210=3,0.7,IF(D210=4,0.6,IF(D210=5,0.5,0.4))))),IF(F210="Kişi sayısına böl",IF(IFERROR(VLOOKUP(A210,'Atama Puan'!$A$2:$E$122,5,FALSE),0)&gt;0,MIN(C210,VLOOKUP(A210,'Atama Puan'!$A$2:$E$122,5,FALSE)),C210)*E210/IF(AND(D210&lt;&gt;"",D210&gt;0),D210,1),IF(IFERROR(VLOOKUP(A210,'Atama Puan'!$A$2:$E$122,5,FALSE),0)&gt;0,MIN(C210,VLOOKUP(A210,'Atama Puan'!$A$2:$E$122,5,FALSE)),C210)*E210)),0))</f>
        <v/>
      </c>
    </row>
  </sheetData>
  <sheetProtection sheet="1" objects="1" scenarios="1"/>
  <mergeCells count="2">
    <mergeCell ref="A1:G1"/>
    <mergeCell ref="A2:G2"/>
  </mergeCells>
  <phoneticPr fontId="19"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xr:uid="{00000000-0002-0000-0200-000000000000}">
          <x14:formula1>
            <xm:f>'Atama Puan'!$A$2:$A$122</xm:f>
          </x14:formula1>
          <xm:sqref>A4:A9 A12:A210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Atama</vt:lpstr>
      <vt:lpstr>Atama Puan</vt:lpstr>
      <vt:lpstr>Puan Hesaplama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Gulveren Tabansiz Goc</dc:creator>
  <cp:lastModifiedBy>Prof. Dr. Nimetullah BURNAK</cp:lastModifiedBy>
  <dcterms:created xsi:type="dcterms:W3CDTF">2026-05-12T08:38:22Z</dcterms:created>
  <dcterms:modified xsi:type="dcterms:W3CDTF">2026-05-13T14:55:16Z</dcterms:modified>
</cp:coreProperties>
</file>